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B29B3DEC-0CED-4546-993A-827B80D61250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108-112運技三系原民二職" sheetId="1" r:id="rId1"/>
    <sheet name="108-112學士班四系" sheetId="7" r:id="rId2"/>
  </sheets>
  <definedNames>
    <definedName name="_xlnm.Print_Titles" localSheetId="0">'108-112運技三系原民二職'!$A:$A,'108-112運技三系原民二職'!$1:$1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E10" i="7" l="1"/>
  <c r="II9" i="7"/>
  <c r="II8" i="7"/>
  <c r="II7" i="7"/>
  <c r="II6" i="7"/>
  <c r="KF10" i="7" l="1"/>
  <c r="KE10" i="7"/>
  <c r="KD10" i="7"/>
  <c r="KC10" i="7"/>
  <c r="JZ10" i="7"/>
  <c r="JY10" i="7"/>
  <c r="JV10" i="7"/>
  <c r="JU10" i="7"/>
  <c r="JT10" i="7"/>
  <c r="JS10" i="7"/>
  <c r="JP10" i="7"/>
  <c r="JO10" i="7"/>
  <c r="JK10" i="7"/>
  <c r="JD10" i="7"/>
  <c r="IT10" i="7"/>
  <c r="IS10" i="7"/>
  <c r="IR10" i="7"/>
  <c r="IH10" i="7"/>
  <c r="IG10" i="7"/>
  <c r="IF10" i="7"/>
  <c r="JR9" i="7"/>
  <c r="JL9" i="7"/>
  <c r="JJ9" i="7"/>
  <c r="JH9" i="7"/>
  <c r="JF9" i="7"/>
  <c r="JA9" i="7"/>
  <c r="IY9" i="7"/>
  <c r="IW9" i="7"/>
  <c r="IU9" i="7"/>
  <c r="IO9" i="7"/>
  <c r="IM9" i="7"/>
  <c r="IK9" i="7"/>
  <c r="JR8" i="7"/>
  <c r="JL8" i="7"/>
  <c r="JJ8" i="7"/>
  <c r="JH8" i="7"/>
  <c r="JF8" i="7"/>
  <c r="JA8" i="7"/>
  <c r="IY8" i="7"/>
  <c r="IW8" i="7"/>
  <c r="IU8" i="7"/>
  <c r="IO8" i="7"/>
  <c r="IM8" i="7"/>
  <c r="IK8" i="7"/>
  <c r="JR7" i="7"/>
  <c r="JR10" i="7" s="1"/>
  <c r="JL7" i="7"/>
  <c r="JJ7" i="7"/>
  <c r="JH7" i="7"/>
  <c r="JF7" i="7"/>
  <c r="JA7" i="7"/>
  <c r="IY7" i="7"/>
  <c r="IW7" i="7"/>
  <c r="IU7" i="7"/>
  <c r="IO7" i="7"/>
  <c r="IM7" i="7"/>
  <c r="IK7" i="7"/>
  <c r="JL6" i="7"/>
  <c r="JL10" i="7" s="1"/>
  <c r="JJ6" i="7"/>
  <c r="JJ10" i="7" s="1"/>
  <c r="JH6" i="7"/>
  <c r="JF6" i="7"/>
  <c r="JA6" i="7"/>
  <c r="JA10" i="7" s="1"/>
  <c r="IY6" i="7"/>
  <c r="IY10" i="7" s="1"/>
  <c r="IW6" i="7"/>
  <c r="IU6" i="7"/>
  <c r="IO6" i="7"/>
  <c r="IO10" i="7" s="1"/>
  <c r="IM6" i="7"/>
  <c r="IM10" i="7" s="1"/>
  <c r="IK6" i="7"/>
  <c r="HA9" i="7"/>
  <c r="HA8" i="7"/>
  <c r="HA7" i="7"/>
  <c r="HA6" i="7"/>
  <c r="GZ10" i="7"/>
  <c r="BL11" i="1"/>
  <c r="BJ11" i="1"/>
  <c r="BL10" i="1"/>
  <c r="BJ10" i="1"/>
  <c r="BL9" i="1"/>
  <c r="BJ9" i="1"/>
  <c r="BK8" i="1"/>
  <c r="BI8" i="1"/>
  <c r="BH8" i="1"/>
  <c r="BG8" i="1"/>
  <c r="BF8" i="1"/>
  <c r="BL7" i="1"/>
  <c r="BJ7" i="1"/>
  <c r="BL6" i="1"/>
  <c r="BJ6" i="1"/>
  <c r="BL5" i="1"/>
  <c r="BJ5" i="1"/>
  <c r="HD10" i="7"/>
  <c r="HF10" i="7"/>
  <c r="HB10" i="7"/>
  <c r="FI10" i="7"/>
  <c r="FJ10" i="7"/>
  <c r="FK10" i="7"/>
  <c r="FL10" i="7"/>
  <c r="FG10" i="7"/>
  <c r="EO10" i="7"/>
  <c r="EQ10" i="7"/>
  <c r="EM10" i="7"/>
  <c r="ED10" i="7"/>
  <c r="EF10" i="7"/>
  <c r="EB10" i="7"/>
  <c r="DR10" i="7"/>
  <c r="DT10" i="7"/>
  <c r="DP10" i="7"/>
  <c r="DD10" i="7"/>
  <c r="DE10" i="7"/>
  <c r="DF10" i="7"/>
  <c r="DG10" i="7"/>
  <c r="DC9" i="7"/>
  <c r="DC10" i="7" s="1"/>
  <c r="DB10" i="7"/>
  <c r="CV10" i="7"/>
  <c r="CW10" i="7"/>
  <c r="CT10" i="7"/>
  <c r="CR10" i="7"/>
  <c r="CJ10" i="7"/>
  <c r="CL10" i="7"/>
  <c r="CH10" i="7"/>
  <c r="BW10" i="7"/>
  <c r="BY10" i="7"/>
  <c r="CA10" i="7"/>
  <c r="BM10" i="7"/>
  <c r="BO10" i="7"/>
  <c r="BK10" i="7"/>
  <c r="AY10" i="7"/>
  <c r="BA10" i="7"/>
  <c r="BB10" i="7"/>
  <c r="AW10" i="7"/>
  <c r="AO10" i="7"/>
  <c r="AP10" i="7"/>
  <c r="AQ10" i="7"/>
  <c r="AR10" i="7"/>
  <c r="AM10" i="7"/>
  <c r="HX10" i="7"/>
  <c r="HY10" i="7"/>
  <c r="HZ10" i="7"/>
  <c r="IA10" i="7"/>
  <c r="FA10" i="7"/>
  <c r="FB10" i="7"/>
  <c r="EY10" i="7"/>
  <c r="EW10" i="7"/>
  <c r="BB8" i="1"/>
  <c r="AZ8" i="1"/>
  <c r="AX8" i="1"/>
  <c r="AO8" i="1"/>
  <c r="AM8" i="1"/>
  <c r="HW10" i="7"/>
  <c r="HV10" i="7"/>
  <c r="HN10" i="7"/>
  <c r="HO10" i="7"/>
  <c r="HP10" i="7"/>
  <c r="HQ10" i="7"/>
  <c r="HL10" i="7"/>
  <c r="GS10" i="7"/>
  <c r="GU10" i="7"/>
  <c r="GQ10" i="7"/>
  <c r="GG10" i="7"/>
  <c r="GI10" i="7"/>
  <c r="FT10" i="7"/>
  <c r="FR10" i="7"/>
  <c r="GE10" i="7"/>
  <c r="IU10" i="7" l="1"/>
  <c r="II10" i="7"/>
  <c r="JF10" i="7"/>
  <c r="IK10" i="7"/>
  <c r="IW10" i="7"/>
  <c r="JH10" i="7"/>
  <c r="BL8" i="1"/>
  <c r="BJ8" i="1"/>
  <c r="EZ8" i="7"/>
  <c r="FT7" i="7"/>
  <c r="FR7" i="7"/>
  <c r="FH9" i="7" l="1"/>
  <c r="FH10" i="7" s="1"/>
  <c r="EZ9" i="7"/>
  <c r="EZ10" i="7" s="1"/>
  <c r="EX8" i="7"/>
  <c r="EX9" i="7"/>
  <c r="EX7" i="7"/>
  <c r="CU8" i="7"/>
  <c r="CU9" i="7"/>
  <c r="CU7" i="7"/>
  <c r="CS8" i="7"/>
  <c r="CS9" i="7"/>
  <c r="CS7" i="7"/>
  <c r="AZ9" i="7"/>
  <c r="AZ10" i="7" s="1"/>
  <c r="AX9" i="7"/>
  <c r="AX10" i="7" s="1"/>
  <c r="AN8" i="7"/>
  <c r="AN9" i="7"/>
  <c r="AN7" i="7"/>
  <c r="HM8" i="7"/>
  <c r="HM9" i="7"/>
  <c r="HM7" i="7"/>
  <c r="HG7" i="7"/>
  <c r="HG8" i="7"/>
  <c r="HG9" i="7"/>
  <c r="HG6" i="7"/>
  <c r="HE7" i="7"/>
  <c r="HE8" i="7"/>
  <c r="HE9" i="7"/>
  <c r="HE6" i="7"/>
  <c r="HC7" i="7"/>
  <c r="HC8" i="7"/>
  <c r="HC9" i="7"/>
  <c r="HC6" i="7"/>
  <c r="GV7" i="7"/>
  <c r="GV8" i="7"/>
  <c r="GV9" i="7"/>
  <c r="GV6" i="7"/>
  <c r="GT7" i="7"/>
  <c r="GT8" i="7"/>
  <c r="GT9" i="7"/>
  <c r="GT6" i="7"/>
  <c r="GR7" i="7"/>
  <c r="GR8" i="7"/>
  <c r="GR9" i="7"/>
  <c r="GR6" i="7"/>
  <c r="GJ7" i="7"/>
  <c r="GJ8" i="7"/>
  <c r="GJ9" i="7"/>
  <c r="GJ6" i="7"/>
  <c r="GH7" i="7"/>
  <c r="GH8" i="7"/>
  <c r="GH9" i="7"/>
  <c r="GH6" i="7"/>
  <c r="GF7" i="7"/>
  <c r="GF8" i="7"/>
  <c r="GF9" i="7"/>
  <c r="GF6" i="7"/>
  <c r="ER7" i="7"/>
  <c r="ER8" i="7"/>
  <c r="ER9" i="7"/>
  <c r="EP7" i="7"/>
  <c r="EP8" i="7"/>
  <c r="EP9" i="7"/>
  <c r="EP6" i="7"/>
  <c r="ER6" i="7"/>
  <c r="EN7" i="7"/>
  <c r="EN8" i="7"/>
  <c r="EN9" i="7"/>
  <c r="EN6" i="7"/>
  <c r="EG7" i="7"/>
  <c r="EG8" i="7"/>
  <c r="EG9" i="7"/>
  <c r="EG6" i="7"/>
  <c r="EE7" i="7"/>
  <c r="EE8" i="7"/>
  <c r="EE9" i="7"/>
  <c r="EE6" i="7"/>
  <c r="EC7" i="7"/>
  <c r="EC8" i="7"/>
  <c r="EC9" i="7"/>
  <c r="EC6" i="7"/>
  <c r="DU7" i="7"/>
  <c r="DU8" i="7"/>
  <c r="DU9" i="7"/>
  <c r="DU6" i="7"/>
  <c r="DS7" i="7"/>
  <c r="DS8" i="7"/>
  <c r="DS9" i="7"/>
  <c r="DS6" i="7"/>
  <c r="BC11" i="1"/>
  <c r="BC6" i="1"/>
  <c r="BC7" i="1"/>
  <c r="BC9" i="1"/>
  <c r="BC10" i="1"/>
  <c r="BC5" i="1"/>
  <c r="BA11" i="1"/>
  <c r="BA10" i="1"/>
  <c r="BA9" i="1"/>
  <c r="BA6" i="1"/>
  <c r="BA7" i="1"/>
  <c r="BA5" i="1"/>
  <c r="AY11" i="1"/>
  <c r="AY10" i="1"/>
  <c r="AY9" i="1"/>
  <c r="AY6" i="1"/>
  <c r="AY7" i="1"/>
  <c r="AL10" i="1"/>
  <c r="AL6" i="1"/>
  <c r="AL7" i="1"/>
  <c r="AL5" i="1"/>
  <c r="AY5" i="1"/>
  <c r="AP11" i="1"/>
  <c r="AP10" i="1"/>
  <c r="AP9" i="1"/>
  <c r="AP6" i="1"/>
  <c r="AP7" i="1"/>
  <c r="AP5" i="1"/>
  <c r="AN11" i="1"/>
  <c r="AN10" i="1"/>
  <c r="AN9" i="1"/>
  <c r="AN6" i="1"/>
  <c r="AN7" i="1"/>
  <c r="AN5" i="1"/>
  <c r="CS10" i="7" l="1"/>
  <c r="AP8" i="1"/>
  <c r="EN10" i="7"/>
  <c r="GF10" i="7"/>
  <c r="EC10" i="7"/>
  <c r="GR10" i="7"/>
  <c r="EX10" i="7"/>
  <c r="GV10" i="7"/>
  <c r="DU10" i="7"/>
  <c r="EG10" i="7"/>
  <c r="GJ10" i="7"/>
  <c r="HG10" i="7"/>
  <c r="BC8" i="1"/>
  <c r="AN10" i="7"/>
  <c r="CU10" i="7"/>
  <c r="HC10" i="7"/>
  <c r="GH10" i="7"/>
  <c r="DS10" i="7"/>
  <c r="EE10" i="7"/>
  <c r="BA8" i="1"/>
  <c r="HM10" i="7"/>
  <c r="ER10" i="7"/>
  <c r="GT10" i="7"/>
  <c r="HE10" i="7"/>
  <c r="EP10" i="7"/>
  <c r="AN8" i="1"/>
  <c r="AY8" i="1"/>
  <c r="DQ7" i="7"/>
  <c r="DQ8" i="7"/>
  <c r="DQ9" i="7"/>
  <c r="DQ6" i="7"/>
  <c r="AB8" i="1"/>
  <c r="Z8" i="1"/>
  <c r="AE9" i="1"/>
  <c r="AC11" i="1"/>
  <c r="AC10" i="1"/>
  <c r="AC9" i="1"/>
  <c r="AA11" i="1"/>
  <c r="AA10" i="1"/>
  <c r="AA9" i="1"/>
  <c r="AC6" i="1"/>
  <c r="AC7" i="1"/>
  <c r="AC5" i="1"/>
  <c r="AA6" i="1"/>
  <c r="AA7" i="1"/>
  <c r="AA5" i="1"/>
  <c r="CM7" i="7"/>
  <c r="CM8" i="7"/>
  <c r="CM9" i="7"/>
  <c r="CM6" i="7"/>
  <c r="CK7" i="7"/>
  <c r="CK8" i="7"/>
  <c r="CK9" i="7"/>
  <c r="CK6" i="7"/>
  <c r="CI7" i="7"/>
  <c r="CI8" i="7"/>
  <c r="CI9" i="7"/>
  <c r="CI6" i="7"/>
  <c r="CB7" i="7"/>
  <c r="CB8" i="7"/>
  <c r="CB9" i="7"/>
  <c r="BZ7" i="7"/>
  <c r="BZ8" i="7"/>
  <c r="BZ9" i="7"/>
  <c r="BX8" i="7"/>
  <c r="BX7" i="7"/>
  <c r="CB6" i="7"/>
  <c r="BZ6" i="7"/>
  <c r="BX6" i="7"/>
  <c r="BP9" i="7"/>
  <c r="BP8" i="7"/>
  <c r="BP7" i="7"/>
  <c r="BP6" i="7"/>
  <c r="BN9" i="7"/>
  <c r="BN8" i="7"/>
  <c r="BN7" i="7"/>
  <c r="BN6" i="7"/>
  <c r="BL9" i="7"/>
  <c r="BL8" i="7"/>
  <c r="BL7" i="7"/>
  <c r="BL6" i="7"/>
  <c r="AG10" i="7"/>
  <c r="AE10" i="7"/>
  <c r="AC10" i="7"/>
  <c r="V10" i="7"/>
  <c r="T10" i="7"/>
  <c r="R10" i="7"/>
  <c r="J10" i="7"/>
  <c r="H10" i="7"/>
  <c r="F10" i="7"/>
  <c r="AD7" i="7"/>
  <c r="AD8" i="7"/>
  <c r="AD9" i="7"/>
  <c r="AH7" i="7"/>
  <c r="AH8" i="7"/>
  <c r="AH9" i="7"/>
  <c r="AF7" i="7"/>
  <c r="AF8" i="7"/>
  <c r="AF9" i="7"/>
  <c r="AH6" i="7"/>
  <c r="AF6" i="7"/>
  <c r="AD6" i="7"/>
  <c r="W6" i="7"/>
  <c r="U6" i="7"/>
  <c r="S6" i="7"/>
  <c r="W9" i="7"/>
  <c r="U9" i="7"/>
  <c r="S9" i="7"/>
  <c r="W8" i="7"/>
  <c r="U8" i="7"/>
  <c r="S8" i="7"/>
  <c r="W7" i="7"/>
  <c r="U7" i="7"/>
  <c r="S7" i="7"/>
  <c r="G7" i="7"/>
  <c r="G8" i="7"/>
  <c r="G9" i="7"/>
  <c r="G6" i="7"/>
  <c r="K7" i="7"/>
  <c r="K8" i="7"/>
  <c r="K9" i="7"/>
  <c r="K6" i="7"/>
  <c r="I7" i="7"/>
  <c r="I8" i="7"/>
  <c r="I9" i="7"/>
  <c r="I6" i="7"/>
  <c r="P9" i="1"/>
  <c r="N9" i="1"/>
  <c r="L9" i="1"/>
  <c r="N10" i="1"/>
  <c r="L10" i="1"/>
  <c r="M8" i="1"/>
  <c r="K8" i="1"/>
  <c r="N6" i="1"/>
  <c r="N7" i="1"/>
  <c r="N5" i="1"/>
  <c r="L6" i="1"/>
  <c r="L7" i="1"/>
  <c r="L5" i="1"/>
  <c r="E8" i="7"/>
  <c r="E7" i="7"/>
  <c r="E6" i="7"/>
  <c r="E9" i="7"/>
  <c r="BE10" i="7"/>
  <c r="AV10" i="7"/>
  <c r="AU10" i="7"/>
  <c r="AL10" i="7"/>
  <c r="AK10" i="7"/>
  <c r="AA10" i="7"/>
  <c r="Z10" i="7"/>
  <c r="P10" i="7"/>
  <c r="O10" i="7"/>
  <c r="N10" i="7"/>
  <c r="D10" i="7"/>
  <c r="C10" i="7"/>
  <c r="B10" i="7"/>
  <c r="BF9" i="7"/>
  <c r="AB9" i="7"/>
  <c r="Q9" i="7"/>
  <c r="BF8" i="7"/>
  <c r="AB8" i="7"/>
  <c r="Q8" i="7"/>
  <c r="BF7" i="7"/>
  <c r="AB7" i="7"/>
  <c r="Q7" i="7"/>
  <c r="BF6" i="7"/>
  <c r="AB6" i="7"/>
  <c r="Q6" i="7"/>
  <c r="J10" i="1"/>
  <c r="F10" i="1"/>
  <c r="J9" i="1"/>
  <c r="F9" i="1"/>
  <c r="I8" i="1"/>
  <c r="H8" i="1"/>
  <c r="G8" i="1"/>
  <c r="E8" i="1"/>
  <c r="D8" i="1"/>
  <c r="C8" i="1"/>
  <c r="B8" i="1"/>
  <c r="J7" i="1"/>
  <c r="F7" i="1"/>
  <c r="J6" i="1"/>
  <c r="F6" i="1"/>
  <c r="J5" i="1"/>
  <c r="F5" i="1"/>
  <c r="J8" i="1" l="1"/>
  <c r="K10" i="7"/>
  <c r="CM10" i="7"/>
  <c r="BP10" i="7"/>
  <c r="E10" i="7"/>
  <c r="BZ10" i="7"/>
  <c r="W10" i="7"/>
  <c r="CB10" i="7"/>
  <c r="DQ10" i="7"/>
  <c r="CK10" i="7"/>
  <c r="I10" i="7"/>
  <c r="AF10" i="7"/>
  <c r="BN10" i="7"/>
  <c r="L8" i="1"/>
  <c r="AC8" i="1"/>
  <c r="AD10" i="7"/>
  <c r="U10" i="7"/>
  <c r="G10" i="7"/>
  <c r="BF10" i="7"/>
  <c r="AH10" i="7"/>
  <c r="CI10" i="7"/>
  <c r="AA8" i="1"/>
  <c r="S10" i="7"/>
  <c r="BL10" i="7"/>
  <c r="BX10" i="7"/>
  <c r="N8" i="1"/>
  <c r="F8" i="1"/>
  <c r="AB10" i="7"/>
  <c r="Q10" i="7"/>
  <c r="HT10" i="7" l="1"/>
  <c r="HU10" i="7"/>
  <c r="DK9" i="7"/>
  <c r="DK8" i="7"/>
  <c r="DK7" i="7"/>
  <c r="DK6" i="7"/>
  <c r="DJ10" i="7"/>
  <c r="DA10" i="7"/>
  <c r="CZ10" i="7"/>
  <c r="W8" i="1"/>
  <c r="V8" i="1"/>
  <c r="AV8" i="1"/>
  <c r="AU8" i="1"/>
  <c r="AT8" i="1"/>
  <c r="AK8" i="1"/>
  <c r="AI8" i="1"/>
  <c r="AH8" i="1"/>
  <c r="AG8" i="1"/>
  <c r="X8" i="1"/>
  <c r="T8" i="1"/>
  <c r="S8" i="1"/>
  <c r="R8" i="1"/>
  <c r="Q8" i="1"/>
  <c r="AL11" i="1"/>
  <c r="Y11" i="1"/>
  <c r="Y10" i="1"/>
  <c r="AL9" i="1"/>
  <c r="Y9" i="1"/>
  <c r="Y7" i="1"/>
  <c r="Y6" i="1"/>
  <c r="Y5" i="1"/>
  <c r="FZ9" i="7"/>
  <c r="FZ8" i="7"/>
  <c r="FZ7" i="7"/>
  <c r="FZ6" i="7"/>
  <c r="FY10" i="7"/>
  <c r="GY10" i="7"/>
  <c r="HA10" i="7" s="1"/>
  <c r="HJ10" i="7"/>
  <c r="HK10" i="7"/>
  <c r="EV10" i="7"/>
  <c r="EU10" i="7"/>
  <c r="U8" i="1" l="1"/>
  <c r="Y8" i="1"/>
  <c r="CQ10" i="7"/>
  <c r="CP10" i="7"/>
  <c r="CG9" i="7"/>
  <c r="CG8" i="7"/>
  <c r="CG7" i="7"/>
  <c r="CG6" i="7"/>
  <c r="CF10" i="7"/>
  <c r="BT10" i="7"/>
  <c r="CE10" i="7"/>
  <c r="CG10" i="7" l="1"/>
  <c r="EL9" i="7"/>
  <c r="EL8" i="7"/>
  <c r="EL7" i="7"/>
  <c r="EL6" i="7"/>
  <c r="EK10" i="7"/>
  <c r="EJ10" i="7"/>
  <c r="U11" i="1"/>
  <c r="U10" i="1"/>
  <c r="U9" i="1"/>
  <c r="U7" i="1"/>
  <c r="U6" i="1"/>
  <c r="U5" i="1"/>
  <c r="AJ11" i="1"/>
  <c r="AJ10" i="1"/>
  <c r="AJ9" i="1"/>
  <c r="AJ7" i="1"/>
  <c r="AJ6" i="1"/>
  <c r="AJ5" i="1"/>
  <c r="AW11" i="1"/>
  <c r="AW10" i="1"/>
  <c r="AW9" i="1"/>
  <c r="AW7" i="1"/>
  <c r="AW6" i="1"/>
  <c r="AW5" i="1"/>
  <c r="BV9" i="7"/>
  <c r="BV8" i="7"/>
  <c r="BV7" i="7"/>
  <c r="BV6" i="7"/>
  <c r="BU10" i="7"/>
  <c r="EA9" i="7"/>
  <c r="EA8" i="7"/>
  <c r="EA7" i="7"/>
  <c r="EA6" i="7"/>
  <c r="DZ10" i="7"/>
  <c r="DY10" i="7"/>
  <c r="DX10" i="7"/>
  <c r="BS10" i="7"/>
  <c r="GP9" i="7"/>
  <c r="GP8" i="7"/>
  <c r="GP7" i="7"/>
  <c r="GP6" i="7"/>
  <c r="GO10" i="7"/>
  <c r="EL10" i="7" l="1"/>
  <c r="EA10" i="7"/>
  <c r="BV10" i="7"/>
  <c r="GN10" i="7"/>
  <c r="GM10" i="7"/>
  <c r="GP10" i="7" s="1"/>
  <c r="GC10" i="7"/>
  <c r="GB10" i="7"/>
  <c r="DN10" i="7"/>
  <c r="DM10" i="7"/>
  <c r="BI10" i="7"/>
  <c r="BG10" i="7"/>
  <c r="DK10" i="7" s="1"/>
  <c r="BH10" i="7"/>
  <c r="GA10" i="7"/>
  <c r="DL10" i="7"/>
  <c r="FZ10" i="7" s="1"/>
  <c r="AS8" i="1"/>
  <c r="AW8" i="1" s="1"/>
  <c r="AF8" i="1"/>
  <c r="AL8" i="1" s="1"/>
  <c r="AJ8" i="1" l="1"/>
</calcChain>
</file>

<file path=xl/sharedStrings.xml><?xml version="1.0" encoding="utf-8"?>
<sst xmlns="http://schemas.openxmlformats.org/spreadsheetml/2006/main" count="438" uniqueCount="54">
  <si>
    <t>系所</t>
  </si>
  <si>
    <t>109學年度</t>
  </si>
  <si>
    <t>110學年度</t>
  </si>
  <si>
    <t>111學年度</t>
  </si>
  <si>
    <t>核定名額</t>
  </si>
  <si>
    <t>獨立招生</t>
  </si>
  <si>
    <t>註冊人數</t>
  </si>
  <si>
    <t>註冊率</t>
  </si>
  <si>
    <t>招生名額</t>
  </si>
  <si>
    <t>報名人數</t>
  </si>
  <si>
    <t>錄取人數</t>
  </si>
  <si>
    <t>錄取率</t>
  </si>
  <si>
    <t>陸上運動技術學系</t>
  </si>
  <si>
    <t>球類運動技術學系</t>
  </si>
  <si>
    <t>技擊運動技術學系</t>
  </si>
  <si>
    <t>運動保健學系</t>
  </si>
  <si>
    <t>休閒產業經營學系</t>
  </si>
  <si>
    <t>體育推廣學系</t>
  </si>
  <si>
    <t>適應體育學系</t>
  </si>
  <si>
    <t>體推系二年在職班</t>
  </si>
  <si>
    <t>體育推廣原住民專班</t>
  </si>
  <si>
    <t>競技運動原住民專班</t>
  </si>
  <si>
    <t>多元入學</t>
    <phoneticPr fontId="4" type="noConversion"/>
  </si>
  <si>
    <t>申請入學</t>
    <phoneticPr fontId="4" type="noConversion"/>
  </si>
  <si>
    <t>分發入學</t>
    <phoneticPr fontId="4" type="noConversion"/>
  </si>
  <si>
    <t>110學年度</t>
    <phoneticPr fontId="4" type="noConversion"/>
  </si>
  <si>
    <t>四技二專</t>
    <phoneticPr fontId="4" type="noConversion"/>
  </si>
  <si>
    <t>其他</t>
    <phoneticPr fontId="4" type="noConversion"/>
  </si>
  <si>
    <t>運動績優甄試</t>
    <phoneticPr fontId="4" type="noConversion"/>
  </si>
  <si>
    <t>特殊選材</t>
    <phoneticPr fontId="4" type="noConversion"/>
  </si>
  <si>
    <t>三系總計</t>
    <phoneticPr fontId="4" type="noConversion"/>
  </si>
  <si>
    <t>四系總計</t>
    <phoneticPr fontId="4" type="noConversion"/>
  </si>
  <si>
    <t>109-111學年度學士班錄取率、註冊率統計</t>
    <phoneticPr fontId="4" type="noConversion"/>
  </si>
  <si>
    <t>休學人數</t>
  </si>
  <si>
    <t>休學人數</t>
    <phoneticPr fontId="4" type="noConversion"/>
  </si>
  <si>
    <t>休學率</t>
  </si>
  <si>
    <t>休學率</t>
    <phoneticPr fontId="4" type="noConversion"/>
  </si>
  <si>
    <t>退學人數</t>
    <phoneticPr fontId="4" type="noConversion"/>
  </si>
  <si>
    <t>退學率</t>
  </si>
  <si>
    <t>退學率</t>
    <phoneticPr fontId="4" type="noConversion"/>
  </si>
  <si>
    <t>畢業人數</t>
  </si>
  <si>
    <t>畢業人數</t>
    <phoneticPr fontId="4" type="noConversion"/>
  </si>
  <si>
    <t>畢業率</t>
  </si>
  <si>
    <t>畢業率</t>
    <phoneticPr fontId="4" type="noConversion"/>
  </si>
  <si>
    <t>註冊人數</t>
    <phoneticPr fontId="4" type="noConversion"/>
  </si>
  <si>
    <t>註冊率</t>
    <phoneticPr fontId="4" type="noConversion"/>
  </si>
  <si>
    <t>108學年度</t>
    <phoneticPr fontId="4" type="noConversion"/>
  </si>
  <si>
    <t>108-111學年度學士班錄取率、註冊率統計</t>
    <phoneticPr fontId="4" type="noConversion"/>
  </si>
  <si>
    <t>繁星推薦</t>
    <phoneticPr fontId="4" type="noConversion"/>
  </si>
  <si>
    <t>不含外加名額</t>
    <phoneticPr fontId="4" type="noConversion"/>
  </si>
  <si>
    <r>
      <t>備註：
1.休閒產業經營學系、適應體育學系、運動保健學系、體育推廣學系等四系採多元入學。
2.註冊人數係指入學當學年度各項招生考試管道入學。(含</t>
    </r>
    <r>
      <rPr>
        <sz val="12"/>
        <rFont val="新細明體"/>
        <family val="1"/>
        <charset val="136"/>
      </rPr>
      <t>繁星推薦、大</t>
    </r>
    <r>
      <rPr>
        <sz val="12"/>
        <color rgb="FF000000"/>
        <rFont val="新細明體"/>
        <family val="1"/>
        <charset val="136"/>
      </rPr>
      <t>學甄選、考試分發等)之實際註冊人數(不含外加名額)
3.歷年休學人數依每年10月校庫統計4年修課年限內人數。休學率計算，如：109學年度入學學生截至112學年度止之歷年休學人數/109學年度註冊人數
4.歷年退學人數以4年修業年限內退學人數統計。退學率計算，如：109學年度入學學生截至112學年度止之歷年退學人數/109學年度註冊人數
5.大學部以4年修業年限內統計畢業率。畢業率計算，如：109學年度入學學生截至112學年度止之歷年畢業人數/109學年度註冊人數）
6.4系分發入學名額含各管道缺額回流</t>
    </r>
    <phoneticPr fontId="4" type="noConversion"/>
  </si>
  <si>
    <t>備註：
1.註冊人數及註冊率依入學當年10月校庫填報資料為準。
2.歷年休學人數依每年10月校庫統計4年修課年限內人數。休學率計算，如：109學年度入學學生截至112學年度止之歷年休學人數/109學年度註冊人數；二職班：歷年休學人數依每年10月校庫統計2年修課年限內人數。
4.歷年退學人數以4年修業年限內退學人數統計。退學率計算，如：109學年度入學學生截至112學年度止之歷年退學人數/109學年度註冊人數；二職班：歷年退學人數以2年修業年限內退學人數統計。
3.大學部以4年修業年限內統計畢業率。畢業率計算，如：109學年度入學學生截至112學年度止之歷年畢業人數/109學年度註冊人數）；二職班：畢業率以2年修業年限內統計畢業率。</t>
    <phoneticPr fontId="4" type="noConversion"/>
  </si>
  <si>
    <t>轉系</t>
    <phoneticPr fontId="4" type="noConversion"/>
  </si>
  <si>
    <t>112學年度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</si>
</sst>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[Red]\(0\)"/>
    <numFmt numFmtId="177" formatCode="0_ "/>
  </numFmts>
  <fonts count="9">
    <font>
      <sz val="12"/>
      <color rgb="FF000000"/>
      <name val="新細明體"/>
      <family val="1"/>
      <charset val="136"/>
    </font>
    <font>
      <sz val="12"/>
      <color rgb="FF000000"/>
      <name val="新細明體"/>
      <family val="1"/>
      <charset val="136"/>
    </font>
    <font>
      <b/>
      <sz val="18"/>
      <color rgb="FF000000"/>
      <name val="標楷體"/>
      <family val="4"/>
      <charset val="136"/>
    </font>
    <font>
      <b/>
      <sz val="12"/>
      <color rgb="FF0000FF"/>
      <name val="新細明體"/>
      <family val="1"/>
      <charset val="136"/>
    </font>
    <font>
      <sz val="9"/>
      <name val="新細明體"/>
      <family val="1"/>
      <charset val="136"/>
    </font>
    <font>
      <sz val="12"/>
      <color theme="1"/>
      <name val="新細明體"/>
      <family val="1"/>
      <charset val="136"/>
    </font>
    <font>
      <sz val="12"/>
      <name val="新細明體"/>
      <family val="1"/>
      <charset val="136"/>
    </font>
    <font>
      <sz val="12"/>
      <color rgb="FF0000FF"/>
      <name val="新細明體"/>
      <family val="1"/>
      <charset val="136"/>
    </font>
    <font>
      <sz val="14"/>
      <name val="新細明體"/>
      <family val="1"/>
      <charset val="136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59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209">
    <xf numFmtId="0" fontId="0" fillId="0" borderId="0" xfId="0">
      <alignment vertical="center"/>
    </xf>
    <xf numFmtId="0" fontId="0" fillId="0" borderId="2" xfId="0" applyBorder="1" applyAlignment="1">
      <alignment horizontal="center" textRotation="255" wrapText="1"/>
    </xf>
    <xf numFmtId="9" fontId="0" fillId="0" borderId="2" xfId="0" applyNumberFormat="1" applyBorder="1">
      <alignment vertical="center"/>
    </xf>
    <xf numFmtId="0" fontId="0" fillId="0" borderId="2" xfId="0" applyBorder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9" fontId="3" fillId="0" borderId="2" xfId="0" applyNumberFormat="1" applyFont="1" applyBorder="1">
      <alignment vertical="center"/>
    </xf>
    <xf numFmtId="0" fontId="3" fillId="0" borderId="0" xfId="0" applyFont="1">
      <alignment vertical="center"/>
    </xf>
    <xf numFmtId="0" fontId="0" fillId="0" borderId="4" xfId="0" applyBorder="1">
      <alignment vertical="center"/>
    </xf>
    <xf numFmtId="176" fontId="0" fillId="0" borderId="0" xfId="0" applyNumberFormat="1">
      <alignment vertical="center"/>
    </xf>
    <xf numFmtId="176" fontId="0" fillId="0" borderId="2" xfId="0" applyNumberFormat="1" applyBorder="1" applyAlignment="1">
      <alignment horizontal="center" textRotation="255" wrapText="1"/>
    </xf>
    <xf numFmtId="176" fontId="0" fillId="0" borderId="2" xfId="0" applyNumberFormat="1" applyBorder="1">
      <alignment vertical="center"/>
    </xf>
    <xf numFmtId="0" fontId="0" fillId="2" borderId="2" xfId="0" applyFill="1" applyBorder="1" applyAlignment="1">
      <alignment horizontal="center" textRotation="255" wrapText="1"/>
    </xf>
    <xf numFmtId="0" fontId="0" fillId="2" borderId="2" xfId="0" applyFill="1" applyBorder="1">
      <alignment vertical="center"/>
    </xf>
    <xf numFmtId="9" fontId="0" fillId="2" borderId="2" xfId="0" applyNumberFormat="1" applyFill="1" applyBorder="1">
      <alignment vertical="center"/>
    </xf>
    <xf numFmtId="0" fontId="0" fillId="3" borderId="2" xfId="0" applyFill="1" applyBorder="1" applyAlignment="1">
      <alignment horizontal="center" textRotation="255" wrapText="1"/>
    </xf>
    <xf numFmtId="0" fontId="0" fillId="3" borderId="2" xfId="0" applyFill="1" applyBorder="1">
      <alignment vertical="center"/>
    </xf>
    <xf numFmtId="9" fontId="0" fillId="3" borderId="2" xfId="0" applyNumberFormat="1" applyFill="1" applyBorder="1">
      <alignment vertical="center"/>
    </xf>
    <xf numFmtId="0" fontId="0" fillId="4" borderId="2" xfId="0" applyFill="1" applyBorder="1" applyAlignment="1">
      <alignment horizontal="center" textRotation="255" wrapText="1"/>
    </xf>
    <xf numFmtId="0" fontId="0" fillId="4" borderId="2" xfId="0" applyFill="1" applyBorder="1">
      <alignment vertical="center"/>
    </xf>
    <xf numFmtId="9" fontId="0" fillId="4" borderId="2" xfId="0" applyNumberFormat="1" applyFill="1" applyBorder="1">
      <alignment vertical="center"/>
    </xf>
    <xf numFmtId="176" fontId="0" fillId="5" borderId="2" xfId="0" applyNumberFormat="1" applyFill="1" applyBorder="1" applyAlignment="1">
      <alignment horizontal="center" textRotation="255" wrapText="1"/>
    </xf>
    <xf numFmtId="176" fontId="0" fillId="5" borderId="2" xfId="0" applyNumberFormat="1" applyFill="1" applyBorder="1">
      <alignment vertical="center"/>
    </xf>
    <xf numFmtId="0" fontId="0" fillId="0" borderId="5" xfId="0" applyBorder="1">
      <alignment vertical="center"/>
    </xf>
    <xf numFmtId="0" fontId="3" fillId="0" borderId="5" xfId="0" applyFont="1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9" fontId="0" fillId="0" borderId="15" xfId="0" applyNumberFormat="1" applyBorder="1">
      <alignment vertical="center"/>
    </xf>
    <xf numFmtId="0" fontId="3" fillId="0" borderId="14" xfId="0" applyFont="1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9" fontId="0" fillId="0" borderId="18" xfId="0" applyNumberFormat="1" applyBorder="1">
      <alignment vertical="center"/>
    </xf>
    <xf numFmtId="0" fontId="3" fillId="0" borderId="17" xfId="0" applyFont="1" applyBorder="1">
      <alignment vertical="center"/>
    </xf>
    <xf numFmtId="0" fontId="3" fillId="2" borderId="18" xfId="0" applyFont="1" applyFill="1" applyBorder="1">
      <alignment vertical="center"/>
    </xf>
    <xf numFmtId="0" fontId="3" fillId="3" borderId="18" xfId="0" applyFont="1" applyFill="1" applyBorder="1">
      <alignment vertical="center"/>
    </xf>
    <xf numFmtId="0" fontId="3" fillId="4" borderId="18" xfId="0" applyFont="1" applyFill="1" applyBorder="1">
      <alignment vertical="center"/>
    </xf>
    <xf numFmtId="9" fontId="3" fillId="4" borderId="18" xfId="0" applyNumberFormat="1" applyFont="1" applyFill="1" applyBorder="1">
      <alignment vertical="center"/>
    </xf>
    <xf numFmtId="176" fontId="3" fillId="5" borderId="18" xfId="0" applyNumberFormat="1" applyFont="1" applyFill="1" applyBorder="1">
      <alignment vertical="center"/>
    </xf>
    <xf numFmtId="176" fontId="3" fillId="0" borderId="18" xfId="0" applyNumberFormat="1" applyFont="1" applyBorder="1">
      <alignment vertical="center"/>
    </xf>
    <xf numFmtId="0" fontId="3" fillId="0" borderId="18" xfId="0" applyFont="1" applyBorder="1">
      <alignment vertical="center"/>
    </xf>
    <xf numFmtId="9" fontId="3" fillId="0" borderId="19" xfId="0" applyNumberFormat="1" applyFont="1" applyBorder="1">
      <alignment vertical="center"/>
    </xf>
    <xf numFmtId="177" fontId="3" fillId="0" borderId="18" xfId="0" applyNumberFormat="1" applyFont="1" applyBorder="1">
      <alignment vertical="center"/>
    </xf>
    <xf numFmtId="9" fontId="3" fillId="2" borderId="18" xfId="0" applyNumberFormat="1" applyFont="1" applyFill="1" applyBorder="1">
      <alignment vertical="center"/>
    </xf>
    <xf numFmtId="9" fontId="3" fillId="3" borderId="18" xfId="0" applyNumberFormat="1" applyFont="1" applyFill="1" applyBorder="1">
      <alignment vertical="center"/>
    </xf>
    <xf numFmtId="176" fontId="0" fillId="6" borderId="2" xfId="0" applyNumberFormat="1" applyFill="1" applyBorder="1">
      <alignment vertical="center"/>
    </xf>
    <xf numFmtId="0" fontId="7" fillId="0" borderId="2" xfId="0" applyFont="1" applyBorder="1">
      <alignment vertical="center"/>
    </xf>
    <xf numFmtId="9" fontId="7" fillId="0" borderId="15" xfId="0" applyNumberFormat="1" applyFont="1" applyBorder="1">
      <alignment vertical="center"/>
    </xf>
    <xf numFmtId="0" fontId="0" fillId="0" borderId="25" xfId="0" applyBorder="1">
      <alignment vertical="center"/>
    </xf>
    <xf numFmtId="0" fontId="0" fillId="2" borderId="8" xfId="0" applyFill="1" applyBorder="1" applyAlignment="1">
      <alignment horizontal="center"/>
    </xf>
    <xf numFmtId="9" fontId="3" fillId="0" borderId="3" xfId="0" applyNumberFormat="1" applyFont="1" applyBorder="1">
      <alignment vertical="center"/>
    </xf>
    <xf numFmtId="9" fontId="7" fillId="0" borderId="24" xfId="0" applyNumberFormat="1" applyFont="1" applyBorder="1">
      <alignment vertical="center"/>
    </xf>
    <xf numFmtId="9" fontId="3" fillId="0" borderId="24" xfId="0" applyNumberFormat="1" applyFont="1" applyBorder="1">
      <alignment vertical="center"/>
    </xf>
    <xf numFmtId="0" fontId="0" fillId="0" borderId="24" xfId="0" applyBorder="1" applyAlignment="1">
      <alignment horizontal="center" textRotation="255" wrapText="1"/>
    </xf>
    <xf numFmtId="176" fontId="0" fillId="0" borderId="24" xfId="0" applyNumberFormat="1" applyBorder="1" applyAlignment="1">
      <alignment horizontal="center" textRotation="255" wrapText="1"/>
    </xf>
    <xf numFmtId="0" fontId="0" fillId="0" borderId="24" xfId="0" applyBorder="1">
      <alignment vertical="center"/>
    </xf>
    <xf numFmtId="9" fontId="0" fillId="0" borderId="24" xfId="0" applyNumberFormat="1" applyBorder="1">
      <alignment vertical="center"/>
    </xf>
    <xf numFmtId="176" fontId="0" fillId="0" borderId="24" xfId="0" applyNumberFormat="1" applyBorder="1">
      <alignment vertical="center"/>
    </xf>
    <xf numFmtId="0" fontId="7" fillId="0" borderId="24" xfId="0" applyFont="1" applyBorder="1">
      <alignment vertical="center"/>
    </xf>
    <xf numFmtId="0" fontId="3" fillId="0" borderId="24" xfId="0" applyFont="1" applyBorder="1">
      <alignment vertical="center"/>
    </xf>
    <xf numFmtId="176" fontId="3" fillId="0" borderId="24" xfId="0" applyNumberFormat="1" applyFont="1" applyBorder="1">
      <alignment vertical="center"/>
    </xf>
    <xf numFmtId="0" fontId="3" fillId="0" borderId="25" xfId="0" applyFont="1" applyBorder="1">
      <alignment vertical="center"/>
    </xf>
    <xf numFmtId="0" fontId="0" fillId="0" borderId="26" xfId="0" applyBorder="1">
      <alignment vertical="center"/>
    </xf>
    <xf numFmtId="0" fontId="0" fillId="0" borderId="23" xfId="0" applyBorder="1">
      <alignment vertical="center"/>
    </xf>
    <xf numFmtId="9" fontId="0" fillId="0" borderId="23" xfId="0" applyNumberFormat="1" applyBorder="1">
      <alignment vertical="center"/>
    </xf>
    <xf numFmtId="0" fontId="7" fillId="0" borderId="23" xfId="0" applyFont="1" applyBorder="1">
      <alignment vertical="center"/>
    </xf>
    <xf numFmtId="9" fontId="7" fillId="0" borderId="23" xfId="0" applyNumberFormat="1" applyFont="1" applyBorder="1">
      <alignment vertical="center"/>
    </xf>
    <xf numFmtId="9" fontId="7" fillId="0" borderId="44" xfId="0" applyNumberFormat="1" applyFont="1" applyBorder="1">
      <alignment vertical="center"/>
    </xf>
    <xf numFmtId="9" fontId="3" fillId="0" borderId="44" xfId="0" applyNumberFormat="1" applyFont="1" applyBorder="1">
      <alignment vertical="center"/>
    </xf>
    <xf numFmtId="9" fontId="7" fillId="0" borderId="45" xfId="0" applyNumberFormat="1" applyFont="1" applyBorder="1">
      <alignment vertical="center"/>
    </xf>
    <xf numFmtId="9" fontId="0" fillId="0" borderId="3" xfId="0" applyNumberFormat="1" applyBorder="1">
      <alignment vertical="center"/>
    </xf>
    <xf numFmtId="9" fontId="0" fillId="0" borderId="47" xfId="0" applyNumberFormat="1" applyBorder="1">
      <alignment vertical="center"/>
    </xf>
    <xf numFmtId="0" fontId="0" fillId="0" borderId="44" xfId="0" applyBorder="1">
      <alignment vertical="center"/>
    </xf>
    <xf numFmtId="0" fontId="3" fillId="0" borderId="44" xfId="0" applyFont="1" applyBorder="1">
      <alignment vertical="center"/>
    </xf>
    <xf numFmtId="0" fontId="0" fillId="0" borderId="45" xfId="0" applyBorder="1">
      <alignment vertical="center"/>
    </xf>
    <xf numFmtId="0" fontId="0" fillId="3" borderId="3" xfId="0" applyFill="1" applyBorder="1" applyAlignment="1">
      <alignment horizontal="center" textRotation="255" wrapText="1"/>
    </xf>
    <xf numFmtId="9" fontId="0" fillId="3" borderId="3" xfId="0" applyNumberFormat="1" applyFill="1" applyBorder="1">
      <alignment vertical="center"/>
    </xf>
    <xf numFmtId="9" fontId="3" fillId="3" borderId="40" xfId="0" applyNumberFormat="1" applyFont="1" applyFill="1" applyBorder="1">
      <alignment vertical="center"/>
    </xf>
    <xf numFmtId="0" fontId="0" fillId="4" borderId="6" xfId="0" applyFill="1" applyBorder="1" applyAlignment="1">
      <alignment horizontal="center" textRotation="255" wrapText="1"/>
    </xf>
    <xf numFmtId="0" fontId="5" fillId="4" borderId="6" xfId="0" applyFont="1" applyFill="1" applyBorder="1">
      <alignment vertical="center"/>
    </xf>
    <xf numFmtId="0" fontId="5" fillId="4" borderId="41" xfId="0" applyFont="1" applyFill="1" applyBorder="1">
      <alignment vertical="center"/>
    </xf>
    <xf numFmtId="0" fontId="3" fillId="4" borderId="49" xfId="0" applyFont="1" applyFill="1" applyBorder="1">
      <alignment vertical="center"/>
    </xf>
    <xf numFmtId="9" fontId="0" fillId="3" borderId="24" xfId="0" applyNumberFormat="1" applyFill="1" applyBorder="1">
      <alignment vertical="center"/>
    </xf>
    <xf numFmtId="0" fontId="0" fillId="3" borderId="24" xfId="0" applyFill="1" applyBorder="1" applyAlignment="1">
      <alignment horizontal="center" textRotation="255" wrapText="1"/>
    </xf>
    <xf numFmtId="0" fontId="0" fillId="4" borderId="24" xfId="0" applyFill="1" applyBorder="1" applyAlignment="1">
      <alignment horizontal="center" textRotation="255" wrapText="1"/>
    </xf>
    <xf numFmtId="0" fontId="0" fillId="8" borderId="24" xfId="0" applyFill="1" applyBorder="1" applyAlignment="1">
      <alignment horizontal="center" textRotation="255" wrapText="1"/>
    </xf>
    <xf numFmtId="0" fontId="0" fillId="4" borderId="3" xfId="0" applyFill="1" applyBorder="1" applyAlignment="1">
      <alignment horizontal="center" textRotation="255" wrapText="1"/>
    </xf>
    <xf numFmtId="9" fontId="0" fillId="4" borderId="7" xfId="0" applyNumberFormat="1" applyFill="1" applyBorder="1">
      <alignment vertical="center"/>
    </xf>
    <xf numFmtId="0" fontId="0" fillId="8" borderId="2" xfId="0" applyFill="1" applyBorder="1" applyAlignment="1">
      <alignment horizontal="center" textRotation="255" wrapText="1"/>
    </xf>
    <xf numFmtId="0" fontId="0" fillId="7" borderId="2" xfId="0" applyFill="1" applyBorder="1" applyAlignment="1">
      <alignment horizontal="center" textRotation="255" wrapText="1"/>
    </xf>
    <xf numFmtId="0" fontId="0" fillId="7" borderId="24" xfId="0" applyFill="1" applyBorder="1" applyAlignment="1">
      <alignment horizontal="center" textRotation="255" wrapText="1"/>
    </xf>
    <xf numFmtId="0" fontId="0" fillId="2" borderId="24" xfId="0" applyFill="1" applyBorder="1" applyAlignment="1">
      <alignment horizontal="center" textRotation="255" wrapText="1"/>
    </xf>
    <xf numFmtId="176" fontId="0" fillId="0" borderId="7" xfId="0" applyNumberFormat="1" applyBorder="1" applyAlignment="1">
      <alignment horizontal="center" textRotation="255" wrapText="1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176" fontId="0" fillId="5" borderId="7" xfId="0" applyNumberFormat="1" applyFill="1" applyBorder="1" applyAlignment="1">
      <alignment horizontal="center" textRotation="255" wrapText="1"/>
    </xf>
    <xf numFmtId="0" fontId="0" fillId="0" borderId="7" xfId="0" applyBorder="1" applyAlignment="1">
      <alignment horizontal="center" textRotation="255" wrapText="1"/>
    </xf>
    <xf numFmtId="0" fontId="6" fillId="0" borderId="0" xfId="0" applyFont="1" applyAlignment="1">
      <alignment horizontal="left" vertical="center" wrapText="1"/>
    </xf>
    <xf numFmtId="0" fontId="8" fillId="0" borderId="0" xfId="0" applyFont="1">
      <alignment vertical="center"/>
    </xf>
    <xf numFmtId="0" fontId="0" fillId="3" borderId="24" xfId="0" applyFill="1" applyBorder="1">
      <alignment vertical="center"/>
    </xf>
    <xf numFmtId="0" fontId="0" fillId="4" borderId="7" xfId="0" applyFill="1" applyBorder="1">
      <alignment vertical="center"/>
    </xf>
    <xf numFmtId="9" fontId="0" fillId="0" borderId="40" xfId="0" applyNumberFormat="1" applyBorder="1">
      <alignment vertical="center"/>
    </xf>
    <xf numFmtId="9" fontId="0" fillId="0" borderId="27" xfId="0" applyNumberFormat="1" applyBorder="1">
      <alignment vertical="center"/>
    </xf>
    <xf numFmtId="9" fontId="0" fillId="0" borderId="28" xfId="0" applyNumberFormat="1" applyBorder="1">
      <alignment vertical="center"/>
    </xf>
    <xf numFmtId="9" fontId="0" fillId="5" borderId="2" xfId="0" applyNumberFormat="1" applyFill="1" applyBorder="1">
      <alignment vertical="center"/>
    </xf>
    <xf numFmtId="9" fontId="3" fillId="5" borderId="18" xfId="0" applyNumberFormat="1" applyFont="1" applyFill="1" applyBorder="1">
      <alignment vertical="center"/>
    </xf>
    <xf numFmtId="9" fontId="3" fillId="0" borderId="18" xfId="0" applyNumberFormat="1" applyFont="1" applyBorder="1">
      <alignment vertical="center"/>
    </xf>
    <xf numFmtId="176" fontId="0" fillId="0" borderId="42" xfId="0" applyNumberFormat="1" applyBorder="1">
      <alignment vertical="center"/>
    </xf>
    <xf numFmtId="9" fontId="3" fillId="5" borderId="58" xfId="0" applyNumberFormat="1" applyFont="1" applyFill="1" applyBorder="1">
      <alignment vertical="center"/>
    </xf>
    <xf numFmtId="0" fontId="2" fillId="0" borderId="4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9" fontId="7" fillId="0" borderId="24" xfId="0" applyNumberFormat="1" applyFont="1" applyBorder="1" applyAlignment="1">
      <alignment horizontal="center" textRotation="255" wrapText="1"/>
    </xf>
    <xf numFmtId="0" fontId="0" fillId="0" borderId="24" xfId="0" applyBorder="1" applyAlignment="1">
      <alignment horizontal="center" textRotation="255" wrapText="1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9" fontId="7" fillId="0" borderId="44" xfId="0" applyNumberFormat="1" applyFont="1" applyBorder="1" applyAlignment="1">
      <alignment horizontal="center" textRotation="255" wrapText="1"/>
    </xf>
    <xf numFmtId="0" fontId="0" fillId="0" borderId="44" xfId="0" applyBorder="1" applyAlignment="1">
      <alignment horizontal="center" textRotation="255" wrapText="1"/>
    </xf>
    <xf numFmtId="0" fontId="7" fillId="0" borderId="24" xfId="0" applyFont="1" applyBorder="1" applyAlignment="1">
      <alignment horizontal="center" textRotation="255" wrapText="1"/>
    </xf>
    <xf numFmtId="0" fontId="6" fillId="0" borderId="0" xfId="0" applyFont="1" applyAlignment="1">
      <alignment horizontal="left" vertical="center" wrapText="1"/>
    </xf>
    <xf numFmtId="0" fontId="0" fillId="0" borderId="24" xfId="0" applyBorder="1" applyAlignment="1">
      <alignment horizontal="center"/>
    </xf>
    <xf numFmtId="0" fontId="0" fillId="0" borderId="2" xfId="0" applyBorder="1" applyAlignment="1">
      <alignment horizontal="center" textRotation="255" wrapText="1"/>
    </xf>
    <xf numFmtId="9" fontId="0" fillId="0" borderId="3" xfId="0" applyNumberFormat="1" applyBorder="1" applyAlignment="1">
      <alignment horizontal="center" textRotation="255" wrapText="1"/>
    </xf>
    <xf numFmtId="0" fontId="0" fillId="0" borderId="14" xfId="0" applyBorder="1" applyAlignment="1">
      <alignment horizontal="center" textRotation="255" wrapText="1"/>
    </xf>
    <xf numFmtId="0" fontId="0" fillId="0" borderId="2" xfId="0" applyBorder="1" applyAlignment="1">
      <alignment horizontal="center"/>
    </xf>
    <xf numFmtId="0" fontId="0" fillId="0" borderId="25" xfId="0" applyBorder="1" applyAlignment="1">
      <alignment horizontal="center" textRotation="255" wrapText="1"/>
    </xf>
    <xf numFmtId="0" fontId="0" fillId="0" borderId="3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76" fontId="0" fillId="0" borderId="24" xfId="0" applyNumberFormat="1" applyBorder="1" applyAlignment="1">
      <alignment horizontal="center"/>
    </xf>
    <xf numFmtId="9" fontId="7" fillId="0" borderId="27" xfId="0" applyNumberFormat="1" applyFont="1" applyBorder="1" applyAlignment="1">
      <alignment horizontal="center" textRotation="255" wrapText="1"/>
    </xf>
    <xf numFmtId="0" fontId="0" fillId="0" borderId="27" xfId="0" applyBorder="1" applyAlignment="1">
      <alignment horizontal="center" textRotation="255" wrapText="1"/>
    </xf>
    <xf numFmtId="0" fontId="0" fillId="0" borderId="48" xfId="0" applyBorder="1" applyAlignment="1">
      <alignment horizontal="center" vertical="center"/>
    </xf>
    <xf numFmtId="0" fontId="0" fillId="0" borderId="42" xfId="0" applyBorder="1">
      <alignment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>
      <alignment vertical="center"/>
    </xf>
    <xf numFmtId="0" fontId="0" fillId="0" borderId="35" xfId="0" applyBorder="1">
      <alignment vertical="center"/>
    </xf>
    <xf numFmtId="0" fontId="0" fillId="0" borderId="51" xfId="0" applyBorder="1" applyAlignment="1">
      <alignment horizontal="center" textRotation="255" wrapText="1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center" textRotation="255" wrapText="1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0" fontId="7" fillId="0" borderId="2" xfId="0" applyFont="1" applyBorder="1" applyAlignment="1">
      <alignment horizontal="center" textRotation="255" wrapText="1"/>
    </xf>
    <xf numFmtId="9" fontId="7" fillId="0" borderId="15" xfId="0" applyNumberFormat="1" applyFont="1" applyBorder="1" applyAlignment="1">
      <alignment horizontal="center" textRotation="255" wrapText="1"/>
    </xf>
    <xf numFmtId="0" fontId="7" fillId="0" borderId="4" xfId="0" applyFont="1" applyBorder="1" applyAlignment="1">
      <alignment horizontal="center" textRotation="255" wrapText="1"/>
    </xf>
    <xf numFmtId="0" fontId="7" fillId="0" borderId="9" xfId="0" applyFont="1" applyBorder="1" applyAlignment="1">
      <alignment horizontal="center" textRotation="255" wrapText="1"/>
    </xf>
    <xf numFmtId="0" fontId="7" fillId="0" borderId="7" xfId="0" applyFont="1" applyBorder="1" applyAlignment="1">
      <alignment horizontal="center" textRotation="255" wrapText="1"/>
    </xf>
    <xf numFmtId="0" fontId="0" fillId="2" borderId="3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0" borderId="16" xfId="0" applyBorder="1" applyAlignment="1">
      <alignment horizontal="center" textRotation="255" wrapText="1"/>
    </xf>
    <xf numFmtId="0" fontId="0" fillId="0" borderId="50" xfId="0" applyBorder="1" applyAlignment="1">
      <alignment horizontal="center" textRotation="255" wrapText="1"/>
    </xf>
    <xf numFmtId="0" fontId="0" fillId="0" borderId="41" xfId="0" applyBorder="1" applyAlignment="1">
      <alignment horizontal="center" textRotation="255" wrapText="1"/>
    </xf>
    <xf numFmtId="0" fontId="0" fillId="0" borderId="52" xfId="0" applyBorder="1" applyAlignment="1">
      <alignment horizontal="center" textRotation="255" wrapText="1"/>
    </xf>
    <xf numFmtId="9" fontId="0" fillId="0" borderId="20" xfId="0" applyNumberFormat="1" applyBorder="1" applyAlignment="1">
      <alignment horizontal="center" textRotation="255" wrapText="1"/>
    </xf>
    <xf numFmtId="9" fontId="0" fillId="0" borderId="21" xfId="0" applyNumberFormat="1" applyBorder="1" applyAlignment="1">
      <alignment horizontal="center" textRotation="255" wrapText="1"/>
    </xf>
    <xf numFmtId="9" fontId="0" fillId="0" borderId="22" xfId="0" applyNumberFormat="1" applyBorder="1" applyAlignment="1">
      <alignment horizontal="center" textRotation="255" wrapText="1"/>
    </xf>
    <xf numFmtId="9" fontId="7" fillId="0" borderId="20" xfId="0" applyNumberFormat="1" applyFont="1" applyBorder="1" applyAlignment="1">
      <alignment horizontal="center" textRotation="255" wrapText="1"/>
    </xf>
    <xf numFmtId="9" fontId="7" fillId="0" borderId="21" xfId="0" applyNumberFormat="1" applyFont="1" applyBorder="1" applyAlignment="1">
      <alignment horizontal="center" textRotation="255" wrapText="1"/>
    </xf>
    <xf numFmtId="9" fontId="7" fillId="0" borderId="22" xfId="0" applyNumberFormat="1" applyFont="1" applyBorder="1" applyAlignment="1">
      <alignment horizontal="center" textRotation="255" wrapText="1"/>
    </xf>
    <xf numFmtId="0" fontId="0" fillId="2" borderId="47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41" xfId="0" applyFill="1" applyBorder="1" applyAlignment="1">
      <alignment horizontal="center"/>
    </xf>
    <xf numFmtId="0" fontId="0" fillId="3" borderId="47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41" xfId="0" applyFill="1" applyBorder="1" applyAlignment="1">
      <alignment horizontal="center"/>
    </xf>
    <xf numFmtId="0" fontId="0" fillId="4" borderId="47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41" xfId="0" applyFill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5" borderId="47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5" borderId="41" xfId="0" applyFill="1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2" xfId="0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176" fontId="0" fillId="0" borderId="47" xfId="0" applyNumberFormat="1" applyBorder="1" applyAlignment="1">
      <alignment horizontal="center"/>
    </xf>
    <xf numFmtId="176" fontId="0" fillId="0" borderId="10" xfId="0" applyNumberFormat="1" applyBorder="1" applyAlignment="1">
      <alignment horizontal="center"/>
    </xf>
    <xf numFmtId="176" fontId="0" fillId="0" borderId="3" xfId="0" applyNumberFormat="1" applyBorder="1" applyAlignment="1">
      <alignment horizontal="center"/>
    </xf>
    <xf numFmtId="176" fontId="0" fillId="0" borderId="8" xfId="0" applyNumberFormat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5" borderId="24" xfId="0" applyFill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57" xfId="0" applyBorder="1" applyAlignment="1">
      <alignment horizont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9" fontId="0" fillId="0" borderId="15" xfId="0" applyNumberFormat="1" applyBorder="1" applyAlignment="1">
      <alignment horizontal="center" textRotation="255" wrapText="1"/>
    </xf>
    <xf numFmtId="9" fontId="3" fillId="0" borderId="15" xfId="0" applyNumberFormat="1" applyFont="1" applyBorder="1">
      <alignment vertical="center"/>
    </xf>
    <xf numFmtId="9" fontId="0" fillId="0" borderId="20" xfId="0" applyNumberFormat="1" applyBorder="1">
      <alignment vertical="center"/>
    </xf>
    <xf numFmtId="9" fontId="0" fillId="0" borderId="19" xfId="0" applyNumberFormat="1" applyBorder="1">
      <alignment vertical="center"/>
    </xf>
  </cellXfs>
  <cellStyles count="2">
    <cellStyle name="一般" xfId="0" builtinId="0" customBuiltin="1"/>
    <cellStyle name="百分比" xfId="1" builtinId="5" customBuiltin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R13"/>
  <sheetViews>
    <sheetView workbookViewId="0">
      <pane xSplit="1" topLeftCell="B1" activePane="topRight" state="frozen"/>
      <selection activeCell="BS13" sqref="BS13:BS15"/>
      <selection pane="topRight" activeCell="BO4" sqref="BO4"/>
    </sheetView>
  </sheetViews>
  <sheetFormatPr defaultColWidth="5.5" defaultRowHeight="16.5"/>
  <cols>
    <col min="1" max="1" width="23.125" customWidth="1"/>
    <col min="2" max="2" width="5.5" customWidth="1"/>
    <col min="6" max="6" width="6.875" bestFit="1" customWidth="1"/>
    <col min="7" max="8" width="5.5" style="9"/>
    <col min="9" max="9" width="5.5" bestFit="1" customWidth="1"/>
    <col min="10" max="10" width="6.375" bestFit="1" customWidth="1"/>
    <col min="11" max="16" width="6.375" customWidth="1"/>
    <col min="17" max="17" width="5.5" customWidth="1"/>
    <col min="21" max="21" width="6.875" bestFit="1" customWidth="1"/>
    <col min="22" max="23" width="5.5" style="9"/>
    <col min="24" max="24" width="5.5" bestFit="1" customWidth="1"/>
    <col min="25" max="25" width="6.375" bestFit="1" customWidth="1"/>
    <col min="26" max="31" width="6.375" customWidth="1"/>
    <col min="36" max="36" width="6.875" bestFit="1" customWidth="1"/>
    <col min="38" max="38" width="8" bestFit="1" customWidth="1"/>
    <col min="39" max="41" width="8" customWidth="1"/>
    <col min="42" max="42" width="7.875" customWidth="1"/>
    <col min="43" max="44" width="8" hidden="1" customWidth="1"/>
    <col min="49" max="49" width="6.875" bestFit="1" customWidth="1"/>
    <col min="51" max="51" width="8.625" bestFit="1" customWidth="1"/>
    <col min="53" max="53" width="5.75" customWidth="1"/>
    <col min="55" max="55" width="4.875" customWidth="1"/>
    <col min="56" max="57" width="4.75" hidden="1" customWidth="1"/>
    <col min="58" max="58" width="4.75" customWidth="1"/>
    <col min="59" max="59" width="4.625" customWidth="1"/>
    <col min="62" max="62" width="7.875" customWidth="1"/>
    <col min="64" max="64" width="5.5" customWidth="1"/>
  </cols>
  <sheetData>
    <row r="1" spans="1:64" ht="26.25" customHeight="1" thickBot="1">
      <c r="A1" s="110" t="s">
        <v>47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2"/>
      <c r="BA1" s="112"/>
      <c r="BB1" s="112"/>
      <c r="BC1" s="112"/>
      <c r="BD1" s="112"/>
    </row>
    <row r="2" spans="1:64" ht="29.25" customHeight="1" thickBot="1">
      <c r="A2" s="128" t="s">
        <v>0</v>
      </c>
      <c r="B2" s="115" t="s">
        <v>46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7"/>
      <c r="Q2" s="115" t="s">
        <v>1</v>
      </c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7"/>
      <c r="AF2" s="115" t="s">
        <v>2</v>
      </c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7"/>
      <c r="AS2" s="133" t="s">
        <v>3</v>
      </c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4"/>
      <c r="BE2" s="134"/>
      <c r="BF2" s="135" t="s">
        <v>53</v>
      </c>
      <c r="BG2" s="136"/>
      <c r="BH2" s="136"/>
      <c r="BI2" s="136"/>
      <c r="BJ2" s="136"/>
      <c r="BK2" s="136"/>
      <c r="BL2" s="137"/>
    </row>
    <row r="3" spans="1:64" ht="16.5" customHeight="1" thickBot="1">
      <c r="A3" s="129"/>
      <c r="B3" s="127" t="s">
        <v>4</v>
      </c>
      <c r="C3" s="122" t="s">
        <v>5</v>
      </c>
      <c r="D3" s="122"/>
      <c r="E3" s="122"/>
      <c r="F3" s="122"/>
      <c r="G3" s="130" t="s">
        <v>23</v>
      </c>
      <c r="H3" s="130"/>
      <c r="I3" s="120" t="s">
        <v>6</v>
      </c>
      <c r="J3" s="113" t="s">
        <v>7</v>
      </c>
      <c r="K3" s="113" t="s">
        <v>34</v>
      </c>
      <c r="L3" s="113" t="s">
        <v>36</v>
      </c>
      <c r="M3" s="113" t="s">
        <v>37</v>
      </c>
      <c r="N3" s="113" t="s">
        <v>39</v>
      </c>
      <c r="O3" s="113" t="s">
        <v>41</v>
      </c>
      <c r="P3" s="118" t="s">
        <v>43</v>
      </c>
      <c r="Q3" s="127" t="s">
        <v>4</v>
      </c>
      <c r="R3" s="122" t="s">
        <v>5</v>
      </c>
      <c r="S3" s="122"/>
      <c r="T3" s="122"/>
      <c r="U3" s="122"/>
      <c r="V3" s="130" t="s">
        <v>23</v>
      </c>
      <c r="W3" s="130"/>
      <c r="X3" s="120" t="s">
        <v>6</v>
      </c>
      <c r="Y3" s="113" t="s">
        <v>7</v>
      </c>
      <c r="Z3" s="113" t="s">
        <v>34</v>
      </c>
      <c r="AA3" s="113" t="s">
        <v>36</v>
      </c>
      <c r="AB3" s="113" t="s">
        <v>37</v>
      </c>
      <c r="AC3" s="113" t="s">
        <v>39</v>
      </c>
      <c r="AD3" s="113" t="s">
        <v>41</v>
      </c>
      <c r="AE3" s="118" t="s">
        <v>43</v>
      </c>
      <c r="AF3" s="127" t="s">
        <v>4</v>
      </c>
      <c r="AG3" s="122" t="s">
        <v>5</v>
      </c>
      <c r="AH3" s="122"/>
      <c r="AI3" s="122"/>
      <c r="AJ3" s="122"/>
      <c r="AK3" s="120" t="s">
        <v>6</v>
      </c>
      <c r="AL3" s="113" t="s">
        <v>7</v>
      </c>
      <c r="AM3" s="113" t="s">
        <v>34</v>
      </c>
      <c r="AN3" s="113" t="s">
        <v>36</v>
      </c>
      <c r="AO3" s="113" t="s">
        <v>37</v>
      </c>
      <c r="AP3" s="113" t="s">
        <v>39</v>
      </c>
      <c r="AQ3" s="113" t="s">
        <v>41</v>
      </c>
      <c r="AR3" s="118" t="s">
        <v>43</v>
      </c>
      <c r="AS3" s="125" t="s">
        <v>4</v>
      </c>
      <c r="AT3" s="126" t="s">
        <v>5</v>
      </c>
      <c r="AU3" s="126"/>
      <c r="AV3" s="126"/>
      <c r="AW3" s="126"/>
      <c r="AX3" s="123" t="s">
        <v>6</v>
      </c>
      <c r="AY3" s="124" t="s">
        <v>7</v>
      </c>
      <c r="AZ3" s="113" t="s">
        <v>34</v>
      </c>
      <c r="BA3" s="113" t="s">
        <v>36</v>
      </c>
      <c r="BB3" s="113" t="s">
        <v>37</v>
      </c>
      <c r="BC3" s="113" t="s">
        <v>39</v>
      </c>
      <c r="BD3" s="113" t="s">
        <v>41</v>
      </c>
      <c r="BE3" s="131" t="s">
        <v>43</v>
      </c>
      <c r="BF3" s="138" t="s">
        <v>4</v>
      </c>
      <c r="BG3" s="139" t="s">
        <v>5</v>
      </c>
      <c r="BH3" s="139"/>
      <c r="BI3" s="139"/>
      <c r="BJ3" s="139"/>
      <c r="BK3" s="140" t="s">
        <v>6</v>
      </c>
      <c r="BL3" s="167" t="s">
        <v>7</v>
      </c>
    </row>
    <row r="4" spans="1:64" ht="77.25" customHeight="1">
      <c r="A4" s="129"/>
      <c r="B4" s="127"/>
      <c r="C4" s="54" t="s">
        <v>8</v>
      </c>
      <c r="D4" s="54" t="s">
        <v>9</v>
      </c>
      <c r="E4" s="54" t="s">
        <v>10</v>
      </c>
      <c r="F4" s="54" t="s">
        <v>11</v>
      </c>
      <c r="G4" s="55" t="s">
        <v>8</v>
      </c>
      <c r="H4" s="55" t="s">
        <v>10</v>
      </c>
      <c r="I4" s="120"/>
      <c r="J4" s="113"/>
      <c r="K4" s="114"/>
      <c r="L4" s="114"/>
      <c r="M4" s="114"/>
      <c r="N4" s="114"/>
      <c r="O4" s="114"/>
      <c r="P4" s="119"/>
      <c r="Q4" s="127"/>
      <c r="R4" s="54" t="s">
        <v>8</v>
      </c>
      <c r="S4" s="54" t="s">
        <v>9</v>
      </c>
      <c r="T4" s="54" t="s">
        <v>10</v>
      </c>
      <c r="U4" s="54" t="s">
        <v>11</v>
      </c>
      <c r="V4" s="55" t="s">
        <v>8</v>
      </c>
      <c r="W4" s="55" t="s">
        <v>10</v>
      </c>
      <c r="X4" s="120"/>
      <c r="Y4" s="113"/>
      <c r="Z4" s="114"/>
      <c r="AA4" s="114"/>
      <c r="AB4" s="114"/>
      <c r="AC4" s="114"/>
      <c r="AD4" s="114"/>
      <c r="AE4" s="119"/>
      <c r="AF4" s="127"/>
      <c r="AG4" s="54" t="s">
        <v>8</v>
      </c>
      <c r="AH4" s="54" t="s">
        <v>9</v>
      </c>
      <c r="AI4" s="54" t="s">
        <v>10</v>
      </c>
      <c r="AJ4" s="54" t="s">
        <v>11</v>
      </c>
      <c r="AK4" s="120"/>
      <c r="AL4" s="113"/>
      <c r="AM4" s="114"/>
      <c r="AN4" s="114"/>
      <c r="AO4" s="114"/>
      <c r="AP4" s="114"/>
      <c r="AQ4" s="114"/>
      <c r="AR4" s="119"/>
      <c r="AS4" s="125"/>
      <c r="AT4" s="1" t="s">
        <v>8</v>
      </c>
      <c r="AU4" s="1" t="s">
        <v>9</v>
      </c>
      <c r="AV4" s="1" t="s">
        <v>10</v>
      </c>
      <c r="AW4" s="1" t="s">
        <v>11</v>
      </c>
      <c r="AX4" s="123"/>
      <c r="AY4" s="124"/>
      <c r="AZ4" s="114"/>
      <c r="BA4" s="114"/>
      <c r="BB4" s="114"/>
      <c r="BC4" s="114"/>
      <c r="BD4" s="114"/>
      <c r="BE4" s="132"/>
      <c r="BF4" s="125"/>
      <c r="BG4" s="1" t="s">
        <v>8</v>
      </c>
      <c r="BH4" s="1" t="s">
        <v>9</v>
      </c>
      <c r="BI4" s="1" t="s">
        <v>10</v>
      </c>
      <c r="BJ4" s="1" t="s">
        <v>11</v>
      </c>
      <c r="BK4" s="123"/>
      <c r="BL4" s="205"/>
    </row>
    <row r="5" spans="1:64" ht="22.5" customHeight="1">
      <c r="A5" s="23" t="s">
        <v>12</v>
      </c>
      <c r="B5" s="49">
        <v>49</v>
      </c>
      <c r="C5" s="56">
        <v>49</v>
      </c>
      <c r="D5" s="56">
        <v>132</v>
      </c>
      <c r="E5" s="56">
        <v>49</v>
      </c>
      <c r="F5" s="57">
        <f t="shared" ref="F5:F7" si="0">E5/C5</f>
        <v>1</v>
      </c>
      <c r="G5" s="46"/>
      <c r="H5" s="46"/>
      <c r="I5" s="59">
        <v>49</v>
      </c>
      <c r="J5" s="52">
        <f t="shared" ref="J5:J10" si="1">I5/B5</f>
        <v>1</v>
      </c>
      <c r="K5" s="59">
        <v>2</v>
      </c>
      <c r="L5" s="52">
        <f>K5/I5</f>
        <v>4.0816326530612242E-2</v>
      </c>
      <c r="M5" s="59">
        <v>8</v>
      </c>
      <c r="N5" s="52">
        <f>M5/I5</f>
        <v>0.16326530612244897</v>
      </c>
      <c r="O5" s="59"/>
      <c r="P5" s="68"/>
      <c r="Q5" s="49">
        <v>49</v>
      </c>
      <c r="R5" s="56">
        <v>49</v>
      </c>
      <c r="S5" s="56">
        <v>138</v>
      </c>
      <c r="T5" s="56">
        <v>49</v>
      </c>
      <c r="U5" s="57">
        <f t="shared" ref="U5:U7" si="2">T5/R5</f>
        <v>1</v>
      </c>
      <c r="V5" s="46"/>
      <c r="W5" s="46"/>
      <c r="X5" s="59">
        <v>40</v>
      </c>
      <c r="Y5" s="52">
        <f t="shared" ref="Y5:Y11" si="3">X5/Q5</f>
        <v>0.81632653061224492</v>
      </c>
      <c r="Z5" s="59">
        <v>1</v>
      </c>
      <c r="AA5" s="52">
        <f>Z5/X5</f>
        <v>2.5000000000000001E-2</v>
      </c>
      <c r="AB5" s="59">
        <v>6</v>
      </c>
      <c r="AC5" s="52">
        <f>AB5/X5</f>
        <v>0.15</v>
      </c>
      <c r="AD5" s="59"/>
      <c r="AE5" s="68"/>
      <c r="AF5" s="49">
        <v>49</v>
      </c>
      <c r="AG5" s="56">
        <v>49</v>
      </c>
      <c r="AH5" s="56">
        <v>190</v>
      </c>
      <c r="AI5" s="56">
        <v>49</v>
      </c>
      <c r="AJ5" s="57">
        <f>AI5/AG5</f>
        <v>1</v>
      </c>
      <c r="AK5" s="59">
        <v>43</v>
      </c>
      <c r="AL5" s="52">
        <f>AK5/AG5</f>
        <v>0.87755102040816324</v>
      </c>
      <c r="AM5" s="59">
        <v>3</v>
      </c>
      <c r="AN5" s="52">
        <f>AM5/AK5</f>
        <v>6.9767441860465115E-2</v>
      </c>
      <c r="AO5" s="59">
        <v>1</v>
      </c>
      <c r="AP5" s="52">
        <f>AO5/AK5</f>
        <v>2.3255813953488372E-2</v>
      </c>
      <c r="AQ5" s="59"/>
      <c r="AR5" s="68"/>
      <c r="AS5" s="27">
        <v>46</v>
      </c>
      <c r="AT5" s="3">
        <v>46</v>
      </c>
      <c r="AU5" s="3">
        <v>183</v>
      </c>
      <c r="AV5" s="3">
        <v>46</v>
      </c>
      <c r="AW5" s="2">
        <f>AV5/AT5</f>
        <v>1</v>
      </c>
      <c r="AX5" s="3">
        <v>46</v>
      </c>
      <c r="AY5" s="71">
        <f>AX5/AT5</f>
        <v>1</v>
      </c>
      <c r="AZ5" s="56">
        <v>2</v>
      </c>
      <c r="BA5" s="57">
        <f>AZ5/AX5</f>
        <v>4.3478260869565216E-2</v>
      </c>
      <c r="BB5" s="56">
        <v>0</v>
      </c>
      <c r="BC5" s="57">
        <f>BB5/AX5</f>
        <v>0</v>
      </c>
      <c r="BD5" s="73"/>
      <c r="BE5" s="103"/>
      <c r="BF5" s="27">
        <v>46</v>
      </c>
      <c r="BG5" s="3">
        <v>46</v>
      </c>
      <c r="BH5" s="3">
        <v>135</v>
      </c>
      <c r="BI5" s="3">
        <v>46</v>
      </c>
      <c r="BJ5" s="2">
        <f>BI5/BG5</f>
        <v>1</v>
      </c>
      <c r="BK5" s="3"/>
      <c r="BL5" s="28">
        <f>BK5/BG5</f>
        <v>0</v>
      </c>
    </row>
    <row r="6" spans="1:64" ht="22.5" customHeight="1">
      <c r="A6" s="23" t="s">
        <v>13</v>
      </c>
      <c r="B6" s="49">
        <v>52</v>
      </c>
      <c r="C6" s="56">
        <v>50</v>
      </c>
      <c r="D6" s="56">
        <v>233</v>
      </c>
      <c r="E6" s="56">
        <v>50</v>
      </c>
      <c r="F6" s="57">
        <f t="shared" si="0"/>
        <v>1</v>
      </c>
      <c r="G6" s="58">
        <v>2</v>
      </c>
      <c r="H6" s="58">
        <v>2</v>
      </c>
      <c r="I6" s="59">
        <v>52</v>
      </c>
      <c r="J6" s="52">
        <f t="shared" si="1"/>
        <v>1</v>
      </c>
      <c r="K6" s="59">
        <v>0</v>
      </c>
      <c r="L6" s="52">
        <f t="shared" ref="L6:L7" si="4">K6/I6</f>
        <v>0</v>
      </c>
      <c r="M6" s="59">
        <v>5</v>
      </c>
      <c r="N6" s="52">
        <f t="shared" ref="N6:N7" si="5">M6/I6</f>
        <v>9.6153846153846159E-2</v>
      </c>
      <c r="O6" s="59"/>
      <c r="P6" s="68"/>
      <c r="Q6" s="49">
        <v>52</v>
      </c>
      <c r="R6" s="56">
        <v>50</v>
      </c>
      <c r="S6" s="56">
        <v>238</v>
      </c>
      <c r="T6" s="56">
        <v>50</v>
      </c>
      <c r="U6" s="57">
        <f t="shared" si="2"/>
        <v>1</v>
      </c>
      <c r="V6" s="58">
        <v>2</v>
      </c>
      <c r="W6" s="58">
        <v>2</v>
      </c>
      <c r="X6" s="59">
        <v>51</v>
      </c>
      <c r="Y6" s="52">
        <f t="shared" si="3"/>
        <v>0.98076923076923073</v>
      </c>
      <c r="Z6" s="59">
        <v>2</v>
      </c>
      <c r="AA6" s="52">
        <f t="shared" ref="AA6:AA7" si="6">Z6/X6</f>
        <v>3.9215686274509803E-2</v>
      </c>
      <c r="AB6" s="59">
        <v>8</v>
      </c>
      <c r="AC6" s="52">
        <f t="shared" ref="AC6:AC7" si="7">AB6/X6</f>
        <v>0.15686274509803921</v>
      </c>
      <c r="AD6" s="59"/>
      <c r="AE6" s="68"/>
      <c r="AF6" s="49">
        <v>52</v>
      </c>
      <c r="AG6" s="56">
        <v>52</v>
      </c>
      <c r="AH6" s="56">
        <v>261</v>
      </c>
      <c r="AI6" s="56">
        <v>52</v>
      </c>
      <c r="AJ6" s="57">
        <f t="shared" ref="AJ6:AJ7" si="8">AI6/AG6</f>
        <v>1</v>
      </c>
      <c r="AK6" s="59">
        <v>50</v>
      </c>
      <c r="AL6" s="52">
        <f t="shared" ref="AL6:AL7" si="9">AK6/AG6</f>
        <v>0.96153846153846156</v>
      </c>
      <c r="AM6" s="59">
        <v>3</v>
      </c>
      <c r="AN6" s="52">
        <f t="shared" ref="AN6:AN7" si="10">AM6/AK6</f>
        <v>0.06</v>
      </c>
      <c r="AO6" s="59">
        <v>4</v>
      </c>
      <c r="AP6" s="52">
        <f t="shared" ref="AP6:AP7" si="11">AO6/AK6</f>
        <v>0.08</v>
      </c>
      <c r="AQ6" s="59"/>
      <c r="AR6" s="68"/>
      <c r="AS6" s="27">
        <v>55</v>
      </c>
      <c r="AT6" s="3">
        <v>55</v>
      </c>
      <c r="AU6" s="3">
        <v>284</v>
      </c>
      <c r="AV6" s="3">
        <v>55</v>
      </c>
      <c r="AW6" s="2">
        <f t="shared" ref="AW6:AW7" si="12">AV6/AT6</f>
        <v>1</v>
      </c>
      <c r="AX6" s="3">
        <v>54</v>
      </c>
      <c r="AY6" s="71">
        <f t="shared" ref="AY6:AY7" si="13">AX6/AT6</f>
        <v>0.98181818181818181</v>
      </c>
      <c r="AZ6" s="56">
        <v>3</v>
      </c>
      <c r="BA6" s="57">
        <f t="shared" ref="BA6:BA7" si="14">AZ6/AX6</f>
        <v>5.5555555555555552E-2</v>
      </c>
      <c r="BB6" s="56">
        <v>0</v>
      </c>
      <c r="BC6" s="57">
        <f t="shared" ref="BC6:BC10" si="15">BB6/AX6</f>
        <v>0</v>
      </c>
      <c r="BD6" s="73"/>
      <c r="BE6" s="103"/>
      <c r="BF6" s="27">
        <v>55</v>
      </c>
      <c r="BG6" s="3">
        <v>55</v>
      </c>
      <c r="BH6" s="3">
        <v>292</v>
      </c>
      <c r="BI6" s="3">
        <v>55</v>
      </c>
      <c r="BJ6" s="2">
        <f t="shared" ref="BJ6:BJ7" si="16">BI6/BG6</f>
        <v>1</v>
      </c>
      <c r="BK6" s="3"/>
      <c r="BL6" s="28">
        <f t="shared" ref="BL6:BL7" si="17">BK6/BG6</f>
        <v>0</v>
      </c>
    </row>
    <row r="7" spans="1:64" ht="22.5" customHeight="1">
      <c r="A7" s="23" t="s">
        <v>14</v>
      </c>
      <c r="B7" s="49">
        <v>48</v>
      </c>
      <c r="C7" s="56">
        <v>48</v>
      </c>
      <c r="D7" s="56">
        <v>146</v>
      </c>
      <c r="E7" s="56">
        <v>48</v>
      </c>
      <c r="F7" s="57">
        <f t="shared" si="0"/>
        <v>1</v>
      </c>
      <c r="G7" s="46"/>
      <c r="H7" s="46"/>
      <c r="I7" s="59">
        <v>46</v>
      </c>
      <c r="J7" s="52">
        <f t="shared" si="1"/>
        <v>0.95833333333333337</v>
      </c>
      <c r="K7" s="59">
        <v>2</v>
      </c>
      <c r="L7" s="52">
        <f t="shared" si="4"/>
        <v>4.3478260869565216E-2</v>
      </c>
      <c r="M7" s="59">
        <v>0</v>
      </c>
      <c r="N7" s="52">
        <f t="shared" si="5"/>
        <v>0</v>
      </c>
      <c r="O7" s="59"/>
      <c r="P7" s="68"/>
      <c r="Q7" s="49">
        <v>48</v>
      </c>
      <c r="R7" s="56">
        <v>48</v>
      </c>
      <c r="S7" s="56">
        <v>129</v>
      </c>
      <c r="T7" s="56">
        <v>48</v>
      </c>
      <c r="U7" s="57">
        <f t="shared" si="2"/>
        <v>1</v>
      </c>
      <c r="V7" s="46"/>
      <c r="W7" s="46"/>
      <c r="X7" s="59">
        <v>48</v>
      </c>
      <c r="Y7" s="52">
        <f t="shared" si="3"/>
        <v>1</v>
      </c>
      <c r="Z7" s="59">
        <v>2</v>
      </c>
      <c r="AA7" s="52">
        <f t="shared" si="6"/>
        <v>4.1666666666666664E-2</v>
      </c>
      <c r="AB7" s="59">
        <v>7</v>
      </c>
      <c r="AC7" s="52">
        <f t="shared" si="7"/>
        <v>0.14583333333333334</v>
      </c>
      <c r="AD7" s="59"/>
      <c r="AE7" s="68"/>
      <c r="AF7" s="49">
        <v>48</v>
      </c>
      <c r="AG7" s="56">
        <v>48</v>
      </c>
      <c r="AH7" s="56">
        <v>166</v>
      </c>
      <c r="AI7" s="56">
        <v>48</v>
      </c>
      <c r="AJ7" s="57">
        <f t="shared" si="8"/>
        <v>1</v>
      </c>
      <c r="AK7" s="59">
        <v>41</v>
      </c>
      <c r="AL7" s="52">
        <f t="shared" si="9"/>
        <v>0.85416666666666663</v>
      </c>
      <c r="AM7" s="59">
        <v>0</v>
      </c>
      <c r="AN7" s="52">
        <f t="shared" si="10"/>
        <v>0</v>
      </c>
      <c r="AO7" s="59">
        <v>7</v>
      </c>
      <c r="AP7" s="52">
        <f t="shared" si="11"/>
        <v>0.17073170731707318</v>
      </c>
      <c r="AQ7" s="59"/>
      <c r="AR7" s="68"/>
      <c r="AS7" s="27">
        <v>48</v>
      </c>
      <c r="AT7" s="3">
        <v>48</v>
      </c>
      <c r="AU7" s="3">
        <v>183</v>
      </c>
      <c r="AV7" s="3">
        <v>48</v>
      </c>
      <c r="AW7" s="2">
        <f t="shared" si="12"/>
        <v>1</v>
      </c>
      <c r="AX7" s="3">
        <v>48</v>
      </c>
      <c r="AY7" s="71">
        <f t="shared" si="13"/>
        <v>1</v>
      </c>
      <c r="AZ7" s="56">
        <v>0</v>
      </c>
      <c r="BA7" s="57">
        <f t="shared" si="14"/>
        <v>0</v>
      </c>
      <c r="BB7" s="56">
        <v>0</v>
      </c>
      <c r="BC7" s="57">
        <f t="shared" si="15"/>
        <v>0</v>
      </c>
      <c r="BD7" s="73"/>
      <c r="BE7" s="103"/>
      <c r="BF7" s="27">
        <v>48</v>
      </c>
      <c r="BG7" s="3">
        <v>48</v>
      </c>
      <c r="BH7" s="3">
        <v>158</v>
      </c>
      <c r="BI7" s="3">
        <v>48</v>
      </c>
      <c r="BJ7" s="2">
        <f t="shared" si="16"/>
        <v>1</v>
      </c>
      <c r="BK7" s="3"/>
      <c r="BL7" s="28">
        <f t="shared" si="17"/>
        <v>0</v>
      </c>
    </row>
    <row r="8" spans="1:64" s="7" customFormat="1" ht="22.5" customHeight="1">
      <c r="A8" s="24" t="s">
        <v>30</v>
      </c>
      <c r="B8" s="62">
        <f>SUM(B5:B7)</f>
        <v>149</v>
      </c>
      <c r="C8" s="60">
        <f t="shared" ref="C8:E8" si="18">SUM(C5:C7)</f>
        <v>147</v>
      </c>
      <c r="D8" s="60">
        <f t="shared" si="18"/>
        <v>511</v>
      </c>
      <c r="E8" s="60">
        <f t="shared" si="18"/>
        <v>147</v>
      </c>
      <c r="F8" s="53">
        <f>E8/C8</f>
        <v>1</v>
      </c>
      <c r="G8" s="61">
        <f>SUM(G6:G7)</f>
        <v>2</v>
      </c>
      <c r="H8" s="61">
        <f>SUM(H6:H7)</f>
        <v>2</v>
      </c>
      <c r="I8" s="60">
        <f>SUM(I5:I7)</f>
        <v>147</v>
      </c>
      <c r="J8" s="53">
        <f t="shared" si="1"/>
        <v>0.98657718120805371</v>
      </c>
      <c r="K8" s="60">
        <f>SUM(K5:K7)</f>
        <v>4</v>
      </c>
      <c r="L8" s="53">
        <f>AVERAGE(L5:L7)</f>
        <v>2.809819580005915E-2</v>
      </c>
      <c r="M8" s="60">
        <f>SUM(M5:M7)</f>
        <v>13</v>
      </c>
      <c r="N8" s="53">
        <f>AVERAGE(N5:N7)</f>
        <v>8.6473050758765047E-2</v>
      </c>
      <c r="O8" s="59"/>
      <c r="P8" s="69"/>
      <c r="Q8" s="62">
        <f>SUM(Q5:Q7)</f>
        <v>149</v>
      </c>
      <c r="R8" s="60">
        <f t="shared" ref="R8:T8" si="19">SUM(R5:R7)</f>
        <v>147</v>
      </c>
      <c r="S8" s="60">
        <f t="shared" si="19"/>
        <v>505</v>
      </c>
      <c r="T8" s="60">
        <f t="shared" si="19"/>
        <v>147</v>
      </c>
      <c r="U8" s="53">
        <f>T8/R8</f>
        <v>1</v>
      </c>
      <c r="V8" s="61">
        <f>SUM(V6:V7)</f>
        <v>2</v>
      </c>
      <c r="W8" s="61">
        <f>SUM(W6:W7)</f>
        <v>2</v>
      </c>
      <c r="X8" s="60">
        <f>SUM(X5:X7)</f>
        <v>139</v>
      </c>
      <c r="Y8" s="53">
        <f t="shared" si="3"/>
        <v>0.93288590604026844</v>
      </c>
      <c r="Z8" s="59">
        <f>SUM(Z5:Z7)</f>
        <v>5</v>
      </c>
      <c r="AA8" s="53">
        <f>AVERAGE(AA5:AA7)</f>
        <v>3.5294117647058816E-2</v>
      </c>
      <c r="AB8" s="59">
        <f>SUM(AB5:AB7)</f>
        <v>21</v>
      </c>
      <c r="AC8" s="53">
        <f>AVERAGE(AC5:AC7)</f>
        <v>0.15089869281045754</v>
      </c>
      <c r="AD8" s="59"/>
      <c r="AE8" s="69"/>
      <c r="AF8" s="62">
        <f>SUM(AF5:AF7)</f>
        <v>149</v>
      </c>
      <c r="AG8" s="60">
        <f t="shared" ref="AG8:AI8" si="20">SUM(AG5:AG7)</f>
        <v>149</v>
      </c>
      <c r="AH8" s="60">
        <f t="shared" si="20"/>
        <v>617</v>
      </c>
      <c r="AI8" s="60">
        <f t="shared" si="20"/>
        <v>149</v>
      </c>
      <c r="AJ8" s="53">
        <f>AI8/AF8</f>
        <v>1</v>
      </c>
      <c r="AK8" s="60">
        <f>SUM(AK5:AK7)</f>
        <v>134</v>
      </c>
      <c r="AL8" s="53">
        <f>AK8/AF8</f>
        <v>0.89932885906040272</v>
      </c>
      <c r="AM8" s="60">
        <f>SUM(AM5:AM7)</f>
        <v>6</v>
      </c>
      <c r="AN8" s="53">
        <f>AVERAGE(AN5:AN7)</f>
        <v>4.3255813953488376E-2</v>
      </c>
      <c r="AO8" s="60">
        <f>SUM(AO5:AO7)</f>
        <v>12</v>
      </c>
      <c r="AP8" s="53">
        <f>AVERAGE(AP5:AP7)</f>
        <v>9.1329173756853857E-2</v>
      </c>
      <c r="AQ8" s="59"/>
      <c r="AR8" s="69"/>
      <c r="AS8" s="29">
        <f>SUM(AS5:AS7)</f>
        <v>149</v>
      </c>
      <c r="AT8" s="4">
        <f t="shared" ref="AT8:AV8" si="21">SUM(AT5:AT7)</f>
        <v>149</v>
      </c>
      <c r="AU8" s="4">
        <f t="shared" si="21"/>
        <v>650</v>
      </c>
      <c r="AV8" s="4">
        <f t="shared" si="21"/>
        <v>149</v>
      </c>
      <c r="AW8" s="6">
        <f>AV8/AS8</f>
        <v>1</v>
      </c>
      <c r="AX8" s="5">
        <f>SUM(AX5:AX7)</f>
        <v>148</v>
      </c>
      <c r="AY8" s="51">
        <f>AVERAGE(AY5:AY7)</f>
        <v>0.99393939393939401</v>
      </c>
      <c r="AZ8" s="60">
        <f>SUM(AZ5:AZ7)</f>
        <v>5</v>
      </c>
      <c r="BA8" s="51">
        <f>AVERAGE(BA5:BA7)</f>
        <v>3.3011272141706925E-2</v>
      </c>
      <c r="BB8" s="60">
        <f>SUM(BB5:BB7)</f>
        <v>0</v>
      </c>
      <c r="BC8" s="51">
        <f>AVERAGE(BC5:BC7)</f>
        <v>0</v>
      </c>
      <c r="BD8" s="74"/>
      <c r="BE8" s="103"/>
      <c r="BF8" s="29">
        <f>SUM(BF5:BF7)</f>
        <v>149</v>
      </c>
      <c r="BG8" s="4">
        <f t="shared" ref="BG8:BI8" si="22">SUM(BG5:BG7)</f>
        <v>149</v>
      </c>
      <c r="BH8" s="4">
        <f t="shared" si="22"/>
        <v>585</v>
      </c>
      <c r="BI8" s="4">
        <f t="shared" si="22"/>
        <v>149</v>
      </c>
      <c r="BJ8" s="6">
        <f>BI8/BF8</f>
        <v>1</v>
      </c>
      <c r="BK8" s="5">
        <f>SUM(BK5:BK7)</f>
        <v>0</v>
      </c>
      <c r="BL8" s="206">
        <f>AVERAGE(BL5:BL7)</f>
        <v>0</v>
      </c>
    </row>
    <row r="9" spans="1:64" ht="22.5" customHeight="1">
      <c r="A9" s="25" t="s">
        <v>19</v>
      </c>
      <c r="B9" s="49">
        <v>50</v>
      </c>
      <c r="C9" s="56">
        <v>50</v>
      </c>
      <c r="D9" s="56">
        <v>51</v>
      </c>
      <c r="E9" s="56">
        <v>50</v>
      </c>
      <c r="F9" s="57">
        <f t="shared" ref="F9:F10" si="23">E9/C9</f>
        <v>1</v>
      </c>
      <c r="G9" s="46"/>
      <c r="H9" s="46"/>
      <c r="I9" s="59">
        <v>45</v>
      </c>
      <c r="J9" s="52">
        <f t="shared" si="1"/>
        <v>0.9</v>
      </c>
      <c r="K9" s="59">
        <v>2</v>
      </c>
      <c r="L9" s="52">
        <f>K9/I9</f>
        <v>4.4444444444444446E-2</v>
      </c>
      <c r="M9" s="59">
        <v>6</v>
      </c>
      <c r="N9" s="52">
        <f>M9/I9</f>
        <v>0.13333333333333333</v>
      </c>
      <c r="O9" s="59">
        <v>31</v>
      </c>
      <c r="P9" s="68">
        <f>O9/I9</f>
        <v>0.68888888888888888</v>
      </c>
      <c r="Q9" s="49">
        <v>50</v>
      </c>
      <c r="R9" s="56">
        <v>50</v>
      </c>
      <c r="S9" s="56">
        <v>57</v>
      </c>
      <c r="T9" s="56">
        <v>50</v>
      </c>
      <c r="U9" s="57">
        <f t="shared" ref="U9:U11" si="24">T9/R9</f>
        <v>1</v>
      </c>
      <c r="V9" s="46"/>
      <c r="W9" s="46"/>
      <c r="X9" s="59">
        <v>43</v>
      </c>
      <c r="Y9" s="52">
        <f t="shared" si="3"/>
        <v>0.86</v>
      </c>
      <c r="Z9" s="59">
        <v>2</v>
      </c>
      <c r="AA9" s="52">
        <f>Z9/X9</f>
        <v>4.6511627906976744E-2</v>
      </c>
      <c r="AB9" s="59">
        <v>4</v>
      </c>
      <c r="AC9" s="52">
        <f>AB9/X9</f>
        <v>9.3023255813953487E-2</v>
      </c>
      <c r="AD9" s="59">
        <v>26</v>
      </c>
      <c r="AE9" s="68">
        <f>AD9/X9</f>
        <v>0.60465116279069764</v>
      </c>
      <c r="AF9" s="49"/>
      <c r="AG9" s="56">
        <v>50</v>
      </c>
      <c r="AH9" s="56">
        <v>59</v>
      </c>
      <c r="AI9" s="56">
        <v>50</v>
      </c>
      <c r="AJ9" s="57">
        <f t="shared" ref="AJ9:AJ11" si="25">AI9/AG9</f>
        <v>1</v>
      </c>
      <c r="AK9" s="59">
        <v>50</v>
      </c>
      <c r="AL9" s="52">
        <f>AK9/AG9</f>
        <v>1</v>
      </c>
      <c r="AM9" s="59">
        <v>5</v>
      </c>
      <c r="AN9" s="52">
        <f>AM9/AK9</f>
        <v>0.1</v>
      </c>
      <c r="AO9" s="59">
        <v>3</v>
      </c>
      <c r="AP9" s="52">
        <f>AO9/AK9</f>
        <v>0.06</v>
      </c>
      <c r="AQ9" s="59"/>
      <c r="AR9" s="68"/>
      <c r="AS9" s="30">
        <v>50</v>
      </c>
      <c r="AT9" s="8">
        <v>50</v>
      </c>
      <c r="AU9" s="8">
        <v>55</v>
      </c>
      <c r="AV9" s="8">
        <v>50</v>
      </c>
      <c r="AW9" s="2">
        <f t="shared" ref="AW9:AW11" si="26">AV9/AT9</f>
        <v>1</v>
      </c>
      <c r="AX9" s="8">
        <v>42</v>
      </c>
      <c r="AY9" s="72">
        <f>AX9/AT9</f>
        <v>0.84</v>
      </c>
      <c r="AZ9" s="56">
        <v>1</v>
      </c>
      <c r="BA9" s="57">
        <f>AZ9/AX9</f>
        <v>2.3809523809523808E-2</v>
      </c>
      <c r="BB9" s="56">
        <v>2</v>
      </c>
      <c r="BC9" s="57">
        <f t="shared" si="15"/>
        <v>4.7619047619047616E-2</v>
      </c>
      <c r="BD9" s="73"/>
      <c r="BE9" s="103"/>
      <c r="BF9" s="30">
        <v>50</v>
      </c>
      <c r="BG9" s="8">
        <v>50</v>
      </c>
      <c r="BH9" s="8">
        <v>28</v>
      </c>
      <c r="BI9" s="8">
        <v>27</v>
      </c>
      <c r="BJ9" s="2">
        <f t="shared" ref="BJ9:BJ11" si="27">BI9/BG9</f>
        <v>0.54</v>
      </c>
      <c r="BK9" s="8"/>
      <c r="BL9" s="207">
        <f>BK9/BG9</f>
        <v>0</v>
      </c>
    </row>
    <row r="10" spans="1:64" ht="22.5" customHeight="1">
      <c r="A10" s="23" t="s">
        <v>20</v>
      </c>
      <c r="B10" s="49">
        <v>20</v>
      </c>
      <c r="C10" s="56">
        <v>20</v>
      </c>
      <c r="D10" s="56">
        <v>73</v>
      </c>
      <c r="E10" s="56">
        <v>20</v>
      </c>
      <c r="F10" s="57">
        <f t="shared" si="23"/>
        <v>1</v>
      </c>
      <c r="G10" s="46"/>
      <c r="H10" s="46"/>
      <c r="I10" s="59">
        <v>20</v>
      </c>
      <c r="J10" s="52">
        <f t="shared" si="1"/>
        <v>1</v>
      </c>
      <c r="K10" s="59">
        <v>2</v>
      </c>
      <c r="L10" s="52">
        <f>K10/I10</f>
        <v>0.1</v>
      </c>
      <c r="M10" s="59">
        <v>2</v>
      </c>
      <c r="N10" s="52">
        <f>M10/I10</f>
        <v>0.1</v>
      </c>
      <c r="O10" s="59"/>
      <c r="P10" s="68"/>
      <c r="Q10" s="49">
        <v>20</v>
      </c>
      <c r="R10" s="56">
        <v>20</v>
      </c>
      <c r="S10" s="56">
        <v>88</v>
      </c>
      <c r="T10" s="56">
        <v>20</v>
      </c>
      <c r="U10" s="57">
        <f t="shared" si="24"/>
        <v>1</v>
      </c>
      <c r="V10" s="46"/>
      <c r="W10" s="46"/>
      <c r="X10" s="59">
        <v>20</v>
      </c>
      <c r="Y10" s="52">
        <f t="shared" si="3"/>
        <v>1</v>
      </c>
      <c r="Z10" s="59">
        <v>0</v>
      </c>
      <c r="AA10" s="52">
        <f>Z10/X10</f>
        <v>0</v>
      </c>
      <c r="AB10" s="59">
        <v>1</v>
      </c>
      <c r="AC10" s="52">
        <f>AB10/X10</f>
        <v>0.05</v>
      </c>
      <c r="AD10" s="59"/>
      <c r="AE10" s="68"/>
      <c r="AF10" s="49"/>
      <c r="AG10" s="56">
        <v>40</v>
      </c>
      <c r="AH10" s="56">
        <v>132</v>
      </c>
      <c r="AI10" s="56">
        <v>40</v>
      </c>
      <c r="AJ10" s="57">
        <f t="shared" si="25"/>
        <v>1</v>
      </c>
      <c r="AK10" s="59">
        <v>40</v>
      </c>
      <c r="AL10" s="52">
        <f>AK10/AG10</f>
        <v>1</v>
      </c>
      <c r="AM10" s="59">
        <v>0</v>
      </c>
      <c r="AN10" s="52">
        <f>AM10/AK10</f>
        <v>0</v>
      </c>
      <c r="AO10" s="59">
        <v>4</v>
      </c>
      <c r="AP10" s="52">
        <f>AO10/AK10</f>
        <v>0.1</v>
      </c>
      <c r="AQ10" s="59"/>
      <c r="AR10" s="68"/>
      <c r="AS10" s="27">
        <v>40</v>
      </c>
      <c r="AT10" s="3">
        <v>40</v>
      </c>
      <c r="AU10" s="3">
        <v>128</v>
      </c>
      <c r="AV10" s="3">
        <v>40</v>
      </c>
      <c r="AW10" s="2">
        <f t="shared" si="26"/>
        <v>1</v>
      </c>
      <c r="AX10" s="3">
        <v>39</v>
      </c>
      <c r="AY10" s="72">
        <f>AX10/AT10</f>
        <v>0.97499999999999998</v>
      </c>
      <c r="AZ10" s="56">
        <v>0</v>
      </c>
      <c r="BA10" s="57">
        <f>AZ10/AX10</f>
        <v>0</v>
      </c>
      <c r="BB10" s="56">
        <v>0</v>
      </c>
      <c r="BC10" s="57">
        <f t="shared" si="15"/>
        <v>0</v>
      </c>
      <c r="BD10" s="73"/>
      <c r="BE10" s="103"/>
      <c r="BF10" s="27">
        <v>40</v>
      </c>
      <c r="BG10" s="3">
        <v>40</v>
      </c>
      <c r="BH10" s="3">
        <v>113</v>
      </c>
      <c r="BI10" s="3">
        <v>40</v>
      </c>
      <c r="BJ10" s="2">
        <f t="shared" si="27"/>
        <v>1</v>
      </c>
      <c r="BK10" s="3"/>
      <c r="BL10" s="207">
        <f>BK10/BG10</f>
        <v>0</v>
      </c>
    </row>
    <row r="11" spans="1:64" ht="22.5" customHeight="1" thickBot="1">
      <c r="A11" s="26" t="s">
        <v>21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63">
        <v>45</v>
      </c>
      <c r="R11" s="64">
        <v>45</v>
      </c>
      <c r="S11" s="64">
        <v>71</v>
      </c>
      <c r="T11" s="64">
        <v>45</v>
      </c>
      <c r="U11" s="65">
        <f t="shared" si="24"/>
        <v>1</v>
      </c>
      <c r="V11" s="46"/>
      <c r="W11" s="46"/>
      <c r="X11" s="66">
        <v>35</v>
      </c>
      <c r="Y11" s="67">
        <f t="shared" si="3"/>
        <v>0.77777777777777779</v>
      </c>
      <c r="Z11" s="66">
        <v>1</v>
      </c>
      <c r="AA11" s="67">
        <f>Z11/X11</f>
        <v>2.8571428571428571E-2</v>
      </c>
      <c r="AB11" s="66">
        <v>8</v>
      </c>
      <c r="AC11" s="67">
        <f>AB11/X11</f>
        <v>0.22857142857142856</v>
      </c>
      <c r="AD11" s="66"/>
      <c r="AE11" s="70"/>
      <c r="AF11" s="63"/>
      <c r="AG11" s="64">
        <v>45</v>
      </c>
      <c r="AH11" s="64">
        <v>90</v>
      </c>
      <c r="AI11" s="64">
        <v>45</v>
      </c>
      <c r="AJ11" s="65">
        <f t="shared" si="25"/>
        <v>1</v>
      </c>
      <c r="AK11" s="66">
        <v>42</v>
      </c>
      <c r="AL11" s="67">
        <f t="shared" ref="AL11" si="28">AK11/AG11</f>
        <v>0.93333333333333335</v>
      </c>
      <c r="AM11" s="66">
        <v>0</v>
      </c>
      <c r="AN11" s="67">
        <f>AM11/AK11</f>
        <v>0</v>
      </c>
      <c r="AO11" s="66">
        <v>5</v>
      </c>
      <c r="AP11" s="67">
        <f>AO11/AK11</f>
        <v>0.11904761904761904</v>
      </c>
      <c r="AQ11" s="66"/>
      <c r="AR11" s="70"/>
      <c r="AS11" s="31">
        <v>45</v>
      </c>
      <c r="AT11" s="32">
        <v>45</v>
      </c>
      <c r="AU11" s="32">
        <v>105</v>
      </c>
      <c r="AV11" s="32">
        <v>45</v>
      </c>
      <c r="AW11" s="33">
        <f t="shared" si="26"/>
        <v>1</v>
      </c>
      <c r="AX11" s="32">
        <v>39</v>
      </c>
      <c r="AY11" s="102">
        <f>AX11/AT11</f>
        <v>0.8666666666666667</v>
      </c>
      <c r="AZ11" s="64">
        <v>0</v>
      </c>
      <c r="BA11" s="65">
        <f>AZ11/AX11</f>
        <v>0</v>
      </c>
      <c r="BB11" s="64">
        <v>2</v>
      </c>
      <c r="BC11" s="65">
        <f>BB11/AX11</f>
        <v>5.128205128205128E-2</v>
      </c>
      <c r="BD11" s="75"/>
      <c r="BE11" s="104"/>
      <c r="BF11" s="31">
        <v>45</v>
      </c>
      <c r="BG11" s="32">
        <v>45</v>
      </c>
      <c r="BH11" s="32">
        <v>118</v>
      </c>
      <c r="BI11" s="32">
        <v>45</v>
      </c>
      <c r="BJ11" s="33">
        <f t="shared" si="27"/>
        <v>1</v>
      </c>
      <c r="BK11" s="32"/>
      <c r="BL11" s="208">
        <f>BK11/BG11</f>
        <v>0</v>
      </c>
    </row>
    <row r="12" spans="1:64" s="99" customFormat="1" ht="84.6" customHeight="1">
      <c r="A12" s="121" t="s">
        <v>51</v>
      </c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1"/>
      <c r="AI12" s="121"/>
      <c r="AJ12" s="121"/>
      <c r="AK12" s="121"/>
      <c r="AL12" s="121"/>
      <c r="AM12" s="121"/>
      <c r="AN12" s="121"/>
      <c r="AO12" s="121"/>
      <c r="AP12" s="121"/>
      <c r="AQ12" s="121"/>
      <c r="AR12" s="121"/>
      <c r="AS12" s="121"/>
      <c r="AT12" s="121"/>
      <c r="AU12" s="121"/>
      <c r="AV12" s="98"/>
    </row>
    <row r="13" spans="1:64">
      <c r="A13" t="s">
        <v>49</v>
      </c>
    </row>
  </sheetData>
  <mergeCells count="54">
    <mergeCell ref="O3:O4"/>
    <mergeCell ref="P3:P4"/>
    <mergeCell ref="BE3:BE4"/>
    <mergeCell ref="AS2:BE2"/>
    <mergeCell ref="BF2:BL2"/>
    <mergeCell ref="BF3:BF4"/>
    <mergeCell ref="BG3:BJ3"/>
    <mergeCell ref="BK3:BK4"/>
    <mergeCell ref="BL3:BL4"/>
    <mergeCell ref="J3:J4"/>
    <mergeCell ref="K3:K4"/>
    <mergeCell ref="L3:L4"/>
    <mergeCell ref="M3:M4"/>
    <mergeCell ref="N3:N4"/>
    <mergeCell ref="AX3:AX4"/>
    <mergeCell ref="AY3:AY4"/>
    <mergeCell ref="AS3:AS4"/>
    <mergeCell ref="AT3:AW3"/>
    <mergeCell ref="AF3:AF4"/>
    <mergeCell ref="AG3:AJ3"/>
    <mergeCell ref="AK3:AK4"/>
    <mergeCell ref="AL3:AL4"/>
    <mergeCell ref="AC3:AC4"/>
    <mergeCell ref="AD3:AD4"/>
    <mergeCell ref="AE3:AE4"/>
    <mergeCell ref="A12:AU12"/>
    <mergeCell ref="R3:U3"/>
    <mergeCell ref="A2:A4"/>
    <mergeCell ref="Q3:Q4"/>
    <mergeCell ref="Y3:Y4"/>
    <mergeCell ref="V3:W3"/>
    <mergeCell ref="Q2:AE2"/>
    <mergeCell ref="Z3:Z4"/>
    <mergeCell ref="B2:P2"/>
    <mergeCell ref="B3:B4"/>
    <mergeCell ref="C3:F3"/>
    <mergeCell ref="G3:H3"/>
    <mergeCell ref="I3:I4"/>
    <mergeCell ref="A1:BD1"/>
    <mergeCell ref="AZ3:AZ4"/>
    <mergeCell ref="BA3:BA4"/>
    <mergeCell ref="BB3:BB4"/>
    <mergeCell ref="BC3:BC4"/>
    <mergeCell ref="BD3:BD4"/>
    <mergeCell ref="AF2:AR2"/>
    <mergeCell ref="AM3:AM4"/>
    <mergeCell ref="AN3:AN4"/>
    <mergeCell ref="AO3:AO4"/>
    <mergeCell ref="AP3:AP4"/>
    <mergeCell ref="AQ3:AQ4"/>
    <mergeCell ref="AR3:AR4"/>
    <mergeCell ref="X3:X4"/>
    <mergeCell ref="AA3:AA4"/>
    <mergeCell ref="AB3:AB4"/>
  </mergeCells>
  <phoneticPr fontId="4" type="noConversion"/>
  <printOptions horizontalCentered="1"/>
  <pageMargins left="0.39370078740157505" right="0.23622047244094502" top="0.98425196850393704" bottom="0.98425196850393704" header="0.511811023622047" footer="0.511811023622047"/>
  <pageSetup paperSize="9" scale="70" fitToWidth="0" fitToHeight="0" orientation="landscape" r:id="rId1"/>
  <headerFooter alignWithMargins="0">
    <oddHeader>&amp;R更新日期:98年6月23日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J11"/>
  <sheetViews>
    <sheetView tabSelected="1" workbookViewId="0">
      <pane xSplit="1" topLeftCell="HM1" activePane="topRight" state="frozen"/>
      <selection activeCell="BS13" sqref="BS13:BS15"/>
      <selection pane="topRight" activeCell="JP5" sqref="JP5"/>
    </sheetView>
  </sheetViews>
  <sheetFormatPr defaultColWidth="5.5" defaultRowHeight="16.5"/>
  <cols>
    <col min="1" max="1" width="23.125" customWidth="1"/>
    <col min="5" max="13" width="6.125" customWidth="1"/>
    <col min="17" max="22" width="6.125" customWidth="1"/>
    <col min="23" max="23" width="6" customWidth="1"/>
    <col min="24" max="24" width="6.625" hidden="1" customWidth="1"/>
    <col min="25" max="25" width="6.125" hidden="1" customWidth="1"/>
    <col min="28" max="34" width="6.125" customWidth="1"/>
    <col min="35" max="36" width="6.125" hidden="1" customWidth="1"/>
    <col min="37" max="37" width="6.25" style="9" customWidth="1"/>
    <col min="38" max="43" width="6" style="9" customWidth="1"/>
    <col min="44" max="44" width="5.875" style="9" customWidth="1"/>
    <col min="45" max="46" width="6" style="9" hidden="1" customWidth="1"/>
    <col min="47" max="47" width="5.75" style="9" customWidth="1"/>
    <col min="48" max="54" width="5.625" style="9" customWidth="1"/>
    <col min="55" max="55" width="0.125" style="9" customWidth="1"/>
    <col min="56" max="56" width="5.625" style="9" hidden="1" customWidth="1"/>
    <col min="57" max="57" width="5.5" bestFit="1" customWidth="1"/>
    <col min="58" max="58" width="5.625" bestFit="1" customWidth="1"/>
    <col min="62" max="67" width="6.125" customWidth="1"/>
    <col min="68" max="68" width="6" customWidth="1"/>
    <col min="69" max="70" width="6.125" hidden="1" customWidth="1"/>
    <col min="74" max="80" width="6.125" customWidth="1"/>
    <col min="81" max="81" width="6.625" hidden="1" customWidth="1"/>
    <col min="82" max="82" width="6.125" hidden="1" customWidth="1"/>
    <col min="85" max="90" width="6.125" customWidth="1"/>
    <col min="91" max="91" width="6" customWidth="1"/>
    <col min="92" max="93" width="6.125" hidden="1" customWidth="1"/>
    <col min="94" max="94" width="6.25" style="9" customWidth="1"/>
    <col min="95" max="101" width="6" style="9" customWidth="1"/>
    <col min="102" max="102" width="0.125" style="9" customWidth="1"/>
    <col min="103" max="103" width="6" style="9" hidden="1" customWidth="1"/>
    <col min="104" max="104" width="5.75" style="9" customWidth="1"/>
    <col min="105" max="110" width="5.625" style="9" customWidth="1"/>
    <col min="111" max="111" width="5.5" style="9" customWidth="1"/>
    <col min="112" max="113" width="5.625" style="9" hidden="1" customWidth="1"/>
    <col min="114" max="114" width="5.5" bestFit="1" customWidth="1"/>
    <col min="115" max="115" width="5.625" bestFit="1" customWidth="1"/>
    <col min="119" max="125" width="6.125" customWidth="1"/>
    <col min="126" max="126" width="0.125" customWidth="1"/>
    <col min="127" max="127" width="6.125" hidden="1" customWidth="1"/>
    <col min="131" max="137" width="6.125" customWidth="1"/>
    <col min="138" max="138" width="0.125" customWidth="1"/>
    <col min="139" max="139" width="6.125" hidden="1" customWidth="1"/>
    <col min="142" max="147" width="8.625" customWidth="1"/>
    <col min="148" max="148" width="8.375" customWidth="1"/>
    <col min="149" max="150" width="8.625" hidden="1" customWidth="1"/>
    <col min="151" max="151" width="7.875" style="9" customWidth="1"/>
    <col min="152" max="157" width="7.25" style="9" customWidth="1"/>
    <col min="158" max="158" width="7.125" style="9" customWidth="1"/>
    <col min="159" max="160" width="7.25" style="9" hidden="1" customWidth="1"/>
    <col min="161" max="161" width="5.75" style="9" customWidth="1"/>
    <col min="162" max="168" width="6.375" style="9" customWidth="1"/>
    <col min="169" max="170" width="6.375" style="9" hidden="1" customWidth="1"/>
    <col min="171" max="171" width="5.75" style="9" customWidth="1"/>
    <col min="172" max="180" width="6.375" style="9" customWidth="1"/>
    <col min="181" max="181" width="5.5" bestFit="1" customWidth="1"/>
    <col min="182" max="182" width="5.625" bestFit="1" customWidth="1"/>
    <col min="186" max="192" width="6.125" customWidth="1"/>
    <col min="193" max="194" width="6.125" hidden="1" customWidth="1"/>
    <col min="198" max="204" width="6.125" customWidth="1"/>
    <col min="205" max="205" width="0.125" customWidth="1"/>
    <col min="206" max="206" width="6.125" hidden="1" customWidth="1"/>
    <col min="209" max="209" width="7.25" customWidth="1"/>
    <col min="210" max="214" width="6.125" customWidth="1"/>
    <col min="215" max="215" width="6" customWidth="1"/>
    <col min="216" max="217" width="6.125" hidden="1" customWidth="1"/>
    <col min="218" max="218" width="6.25" style="9" customWidth="1"/>
    <col min="219" max="220" width="4.5" style="9" customWidth="1"/>
    <col min="221" max="221" width="5.875" style="9" customWidth="1"/>
    <col min="222" max="225" width="4.5" style="9" customWidth="1"/>
    <col min="226" max="226" width="0.125" style="9" customWidth="1"/>
    <col min="227" max="227" width="4.5" style="9" hidden="1" customWidth="1"/>
    <col min="228" max="228" width="5.75" customWidth="1"/>
    <col min="229" max="230" width="6.375" style="9" customWidth="1"/>
    <col min="231" max="231" width="6.875" style="9" customWidth="1"/>
    <col min="232" max="237" width="6.375" style="9" hidden="1" customWidth="1"/>
    <col min="238" max="239" width="5.5" hidden="1" customWidth="1"/>
    <col min="243" max="243" width="6.125" bestFit="1" customWidth="1"/>
    <col min="245" max="245" width="5.375" customWidth="1"/>
    <col min="246" max="246" width="0.25" hidden="1" customWidth="1"/>
    <col min="247" max="251" width="5.5" hidden="1" customWidth="1"/>
    <col min="256" max="263" width="5.5" hidden="1" customWidth="1"/>
    <col min="266" max="266" width="6" customWidth="1"/>
    <col min="267" max="274" width="5.5" hidden="1" customWidth="1"/>
    <col min="278" max="278" width="5.375" customWidth="1"/>
    <col min="279" max="279" width="0.25" hidden="1" customWidth="1"/>
    <col min="280" max="284" width="5.5" hidden="1" customWidth="1"/>
    <col min="287" max="287" width="5.5" customWidth="1"/>
    <col min="288" max="288" width="5.25" customWidth="1"/>
    <col min="289" max="289" width="0.25" hidden="1" customWidth="1"/>
    <col min="290" max="294" width="5.5" hidden="1" customWidth="1"/>
  </cols>
  <sheetData>
    <row r="1" spans="1:296" ht="26.25" customHeight="1" thickBot="1">
      <c r="A1" s="202" t="s">
        <v>32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3"/>
      <c r="Y1" s="203"/>
      <c r="Z1" s="203"/>
      <c r="AA1" s="203"/>
      <c r="AB1" s="203"/>
      <c r="AC1" s="203"/>
      <c r="AD1" s="203"/>
      <c r="AE1" s="203"/>
      <c r="AF1" s="203"/>
      <c r="AG1" s="203"/>
      <c r="AH1" s="203"/>
      <c r="AI1" s="203"/>
      <c r="AJ1" s="203"/>
      <c r="AK1" s="203"/>
      <c r="AL1" s="203"/>
      <c r="AM1" s="203"/>
      <c r="AN1" s="203"/>
      <c r="AO1" s="203"/>
      <c r="AP1" s="203"/>
      <c r="AQ1" s="203"/>
      <c r="AR1" s="203"/>
      <c r="AS1" s="203"/>
      <c r="AT1" s="203"/>
      <c r="AU1" s="203"/>
      <c r="AV1" s="203"/>
      <c r="AW1" s="203"/>
      <c r="AX1" s="203"/>
      <c r="AY1" s="203"/>
      <c r="AZ1" s="203"/>
      <c r="BA1" s="203"/>
      <c r="BB1" s="203"/>
      <c r="BC1" s="203"/>
      <c r="BD1" s="203"/>
      <c r="BE1" s="203"/>
      <c r="BF1" s="203"/>
      <c r="BG1" s="203"/>
      <c r="BH1" s="203"/>
      <c r="BI1" s="203"/>
      <c r="BJ1" s="203"/>
      <c r="BK1" s="203"/>
      <c r="BL1" s="203"/>
      <c r="BM1" s="203"/>
      <c r="BN1" s="203"/>
      <c r="BO1" s="203"/>
      <c r="BP1" s="203"/>
      <c r="BQ1" s="203"/>
      <c r="BR1" s="203"/>
      <c r="BS1" s="203"/>
      <c r="BT1" s="203"/>
      <c r="BU1" s="203"/>
      <c r="BV1" s="203"/>
      <c r="BW1" s="203"/>
      <c r="BX1" s="203"/>
      <c r="BY1" s="203"/>
      <c r="BZ1" s="203"/>
      <c r="CA1" s="203"/>
      <c r="CB1" s="203"/>
      <c r="CC1" s="203"/>
      <c r="CD1" s="203"/>
      <c r="CE1" s="203"/>
      <c r="CF1" s="203"/>
      <c r="CG1" s="203"/>
      <c r="CH1" s="203"/>
      <c r="CI1" s="203"/>
      <c r="CJ1" s="203"/>
      <c r="CK1" s="203"/>
      <c r="CL1" s="203"/>
      <c r="CM1" s="203"/>
      <c r="CN1" s="203"/>
      <c r="CO1" s="203"/>
      <c r="CP1" s="203"/>
      <c r="CQ1" s="203"/>
      <c r="CR1" s="203"/>
      <c r="CS1" s="203"/>
      <c r="CT1" s="203"/>
      <c r="CU1" s="203"/>
      <c r="CV1" s="203"/>
      <c r="CW1" s="203"/>
      <c r="CX1" s="203"/>
      <c r="CY1" s="203"/>
      <c r="CZ1" s="203"/>
      <c r="DA1" s="203"/>
      <c r="DB1" s="203"/>
      <c r="DC1" s="203"/>
      <c r="DD1" s="203"/>
      <c r="DE1" s="203"/>
      <c r="DF1" s="203"/>
      <c r="DG1" s="203"/>
      <c r="DH1" s="203"/>
      <c r="DI1" s="203"/>
      <c r="DJ1" s="203"/>
      <c r="DK1" s="203"/>
      <c r="DL1" s="204"/>
      <c r="DM1" s="204"/>
      <c r="DN1" s="204"/>
      <c r="DO1" s="204"/>
      <c r="DP1" s="204"/>
      <c r="DQ1" s="204"/>
      <c r="DR1" s="204"/>
      <c r="DS1" s="204"/>
      <c r="DT1" s="204"/>
      <c r="DU1" s="204"/>
      <c r="DV1" s="204"/>
      <c r="DW1" s="204"/>
      <c r="DX1" s="204"/>
      <c r="DY1" s="204"/>
      <c r="DZ1" s="204"/>
      <c r="EA1" s="204"/>
      <c r="EB1" s="204"/>
      <c r="EC1" s="204"/>
      <c r="ED1" s="204"/>
      <c r="EE1" s="204"/>
      <c r="EF1" s="204"/>
      <c r="EG1" s="204"/>
      <c r="EH1" s="204"/>
      <c r="EI1" s="204"/>
      <c r="EJ1" s="204"/>
      <c r="EK1" s="204"/>
      <c r="EL1" s="204"/>
      <c r="EM1" s="204"/>
      <c r="EN1" s="204"/>
      <c r="EO1" s="204"/>
      <c r="EP1" s="204"/>
      <c r="EQ1" s="204"/>
      <c r="ER1" s="204"/>
      <c r="ES1" s="204"/>
      <c r="ET1" s="204"/>
      <c r="EU1" s="204"/>
      <c r="EV1" s="204"/>
      <c r="EW1" s="204"/>
      <c r="EX1" s="204"/>
      <c r="EY1" s="204"/>
      <c r="EZ1" s="204"/>
      <c r="FA1" s="204"/>
      <c r="FB1" s="204"/>
      <c r="FC1" s="204"/>
      <c r="FD1" s="204"/>
      <c r="FE1" s="204"/>
      <c r="FF1" s="204"/>
      <c r="FG1" s="204"/>
      <c r="FH1" s="204"/>
      <c r="FI1" s="204"/>
      <c r="FJ1" s="204"/>
      <c r="FK1" s="204"/>
      <c r="FL1" s="204"/>
      <c r="FM1" s="204"/>
      <c r="FN1" s="204"/>
      <c r="FO1" s="204"/>
      <c r="FP1" s="204"/>
      <c r="FQ1" s="204"/>
      <c r="FR1" s="204"/>
      <c r="FS1" s="204"/>
      <c r="FT1" s="204"/>
      <c r="FU1" s="204"/>
      <c r="FV1" s="204"/>
      <c r="FW1" s="204"/>
      <c r="FX1" s="204"/>
      <c r="FY1" s="204"/>
      <c r="FZ1" s="204"/>
      <c r="GA1" s="204"/>
      <c r="GB1" s="204"/>
      <c r="GC1" s="204"/>
      <c r="GD1" s="204"/>
      <c r="GE1" s="204"/>
      <c r="GF1" s="204"/>
      <c r="GG1" s="204"/>
      <c r="GH1" s="204"/>
      <c r="GI1" s="204"/>
      <c r="GJ1" s="204"/>
      <c r="GK1" s="204"/>
      <c r="GL1" s="204"/>
      <c r="GM1" s="204"/>
      <c r="GN1" s="204"/>
      <c r="GO1" s="204"/>
      <c r="GP1" s="204"/>
      <c r="GQ1" s="204"/>
      <c r="GR1" s="204"/>
      <c r="GS1" s="204"/>
      <c r="GT1" s="204"/>
      <c r="GU1" s="204"/>
      <c r="GV1" s="204"/>
      <c r="GW1" s="204"/>
      <c r="GX1" s="204"/>
      <c r="GY1" s="204"/>
      <c r="GZ1" s="204"/>
      <c r="HA1" s="204"/>
      <c r="HB1" s="204"/>
      <c r="HC1" s="204"/>
      <c r="HD1" s="204"/>
      <c r="HE1" s="204"/>
      <c r="HF1" s="204"/>
      <c r="HG1" s="204"/>
      <c r="HH1" s="204"/>
      <c r="HI1" s="204"/>
      <c r="HJ1" s="204"/>
      <c r="HK1" s="204"/>
      <c r="HL1" s="204"/>
      <c r="HM1" s="204"/>
      <c r="HN1" s="204"/>
      <c r="HO1" s="204"/>
      <c r="HP1" s="204"/>
      <c r="HQ1" s="204"/>
      <c r="HR1" s="204"/>
      <c r="HS1" s="204"/>
      <c r="HT1" s="204"/>
      <c r="HU1" s="204"/>
      <c r="HV1" s="204"/>
      <c r="HW1" s="204"/>
      <c r="HX1" s="204"/>
      <c r="HY1" s="204"/>
      <c r="HZ1" s="204"/>
      <c r="IA1" s="204"/>
      <c r="IB1" s="204"/>
      <c r="IC1" s="204"/>
      <c r="ID1" s="204"/>
      <c r="IE1" s="204"/>
      <c r="IF1" s="136"/>
      <c r="IG1" s="136"/>
      <c r="IH1" s="136"/>
      <c r="II1" s="136"/>
      <c r="IJ1" s="136"/>
      <c r="IK1" s="136"/>
      <c r="IL1" s="136"/>
      <c r="IM1" s="136"/>
      <c r="IN1" s="136"/>
      <c r="IO1" s="136"/>
      <c r="IP1" s="136"/>
      <c r="IQ1" s="136"/>
      <c r="IR1" s="136"/>
      <c r="IS1" s="136"/>
      <c r="IT1" s="136"/>
      <c r="IU1" s="136"/>
      <c r="IV1" s="136"/>
      <c r="IW1" s="136"/>
      <c r="IX1" s="136"/>
      <c r="IY1" s="136"/>
      <c r="IZ1" s="136"/>
      <c r="JA1" s="136"/>
      <c r="JB1" s="136"/>
      <c r="JC1" s="136"/>
      <c r="JD1" s="136"/>
      <c r="JE1" s="136"/>
      <c r="JF1" s="136"/>
      <c r="JG1" s="136"/>
      <c r="JH1" s="136"/>
      <c r="JI1" s="136"/>
      <c r="JJ1" s="136"/>
      <c r="JK1" s="136"/>
      <c r="JL1" s="136"/>
      <c r="JM1" s="136"/>
      <c r="JN1" s="136"/>
      <c r="JO1" s="136"/>
      <c r="JP1" s="136"/>
      <c r="JQ1" s="136"/>
      <c r="JR1" s="136"/>
      <c r="JS1" s="136"/>
      <c r="JT1" s="136"/>
      <c r="JU1" s="136"/>
      <c r="JV1" s="136"/>
      <c r="JW1" s="136"/>
      <c r="JX1" s="136"/>
      <c r="JY1" s="136"/>
      <c r="JZ1" s="136"/>
      <c r="KA1" s="136"/>
      <c r="KB1" s="136"/>
      <c r="KC1" s="136"/>
      <c r="KD1" s="136"/>
      <c r="KE1" s="136"/>
      <c r="KF1" s="136"/>
      <c r="KG1" s="136"/>
      <c r="KH1" s="136"/>
      <c r="KI1" s="136"/>
      <c r="KJ1" s="137"/>
    </row>
    <row r="2" spans="1:296" ht="29.25" customHeight="1" thickBot="1">
      <c r="A2" s="128" t="s">
        <v>0</v>
      </c>
      <c r="B2" s="143" t="s">
        <v>46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144"/>
      <c r="AN2" s="144"/>
      <c r="AO2" s="144"/>
      <c r="AP2" s="144"/>
      <c r="AQ2" s="144"/>
      <c r="AR2" s="144"/>
      <c r="AS2" s="144"/>
      <c r="AT2" s="144"/>
      <c r="AU2" s="144"/>
      <c r="AV2" s="144"/>
      <c r="AW2" s="144"/>
      <c r="AX2" s="144"/>
      <c r="AY2" s="144"/>
      <c r="AZ2" s="144"/>
      <c r="BA2" s="144"/>
      <c r="BB2" s="144"/>
      <c r="BC2" s="144"/>
      <c r="BD2" s="144"/>
      <c r="BE2" s="144"/>
      <c r="BF2" s="145"/>
      <c r="BG2" s="143" t="s">
        <v>1</v>
      </c>
      <c r="BH2" s="144"/>
      <c r="BI2" s="144"/>
      <c r="BJ2" s="144"/>
      <c r="BK2" s="144"/>
      <c r="BL2" s="144"/>
      <c r="BM2" s="144"/>
      <c r="BN2" s="144"/>
      <c r="BO2" s="144"/>
      <c r="BP2" s="144"/>
      <c r="BQ2" s="144"/>
      <c r="BR2" s="144"/>
      <c r="BS2" s="144"/>
      <c r="BT2" s="144"/>
      <c r="BU2" s="144"/>
      <c r="BV2" s="144"/>
      <c r="BW2" s="144"/>
      <c r="BX2" s="144"/>
      <c r="BY2" s="144"/>
      <c r="BZ2" s="144"/>
      <c r="CA2" s="144"/>
      <c r="CB2" s="144"/>
      <c r="CC2" s="144"/>
      <c r="CD2" s="144"/>
      <c r="CE2" s="144"/>
      <c r="CF2" s="144"/>
      <c r="CG2" s="144"/>
      <c r="CH2" s="144"/>
      <c r="CI2" s="144"/>
      <c r="CJ2" s="144"/>
      <c r="CK2" s="144"/>
      <c r="CL2" s="144"/>
      <c r="CM2" s="144"/>
      <c r="CN2" s="144"/>
      <c r="CO2" s="144"/>
      <c r="CP2" s="144"/>
      <c r="CQ2" s="144"/>
      <c r="CR2" s="144"/>
      <c r="CS2" s="144"/>
      <c r="CT2" s="144"/>
      <c r="CU2" s="144"/>
      <c r="CV2" s="144"/>
      <c r="CW2" s="144"/>
      <c r="CX2" s="144"/>
      <c r="CY2" s="144"/>
      <c r="CZ2" s="144"/>
      <c r="DA2" s="144"/>
      <c r="DB2" s="144"/>
      <c r="DC2" s="144"/>
      <c r="DD2" s="144"/>
      <c r="DE2" s="144"/>
      <c r="DF2" s="144"/>
      <c r="DG2" s="144"/>
      <c r="DH2" s="144"/>
      <c r="DI2" s="144"/>
      <c r="DJ2" s="144"/>
      <c r="DK2" s="145"/>
      <c r="DL2" s="143" t="s">
        <v>25</v>
      </c>
      <c r="DM2" s="144"/>
      <c r="DN2" s="144"/>
      <c r="DO2" s="144"/>
      <c r="DP2" s="144"/>
      <c r="DQ2" s="144"/>
      <c r="DR2" s="144"/>
      <c r="DS2" s="144"/>
      <c r="DT2" s="144"/>
      <c r="DU2" s="144"/>
      <c r="DV2" s="144"/>
      <c r="DW2" s="144"/>
      <c r="DX2" s="144"/>
      <c r="DY2" s="144"/>
      <c r="DZ2" s="144"/>
      <c r="EA2" s="144"/>
      <c r="EB2" s="144"/>
      <c r="EC2" s="144"/>
      <c r="ED2" s="144"/>
      <c r="EE2" s="144"/>
      <c r="EF2" s="144"/>
      <c r="EG2" s="144"/>
      <c r="EH2" s="144"/>
      <c r="EI2" s="144"/>
      <c r="EJ2" s="144"/>
      <c r="EK2" s="144"/>
      <c r="EL2" s="144"/>
      <c r="EM2" s="144"/>
      <c r="EN2" s="144"/>
      <c r="EO2" s="144"/>
      <c r="EP2" s="144"/>
      <c r="EQ2" s="144"/>
      <c r="ER2" s="144"/>
      <c r="ES2" s="144"/>
      <c r="ET2" s="144"/>
      <c r="EU2" s="144"/>
      <c r="EV2" s="144"/>
      <c r="EW2" s="144"/>
      <c r="EX2" s="144"/>
      <c r="EY2" s="144"/>
      <c r="EZ2" s="144"/>
      <c r="FA2" s="144"/>
      <c r="FB2" s="144"/>
      <c r="FC2" s="144"/>
      <c r="FD2" s="144"/>
      <c r="FE2" s="144"/>
      <c r="FF2" s="144"/>
      <c r="FG2" s="144"/>
      <c r="FH2" s="144"/>
      <c r="FI2" s="144"/>
      <c r="FJ2" s="144"/>
      <c r="FK2" s="144"/>
      <c r="FL2" s="144"/>
      <c r="FM2" s="144"/>
      <c r="FN2" s="144"/>
      <c r="FO2" s="144"/>
      <c r="FP2" s="144"/>
      <c r="FQ2" s="144"/>
      <c r="FR2" s="144"/>
      <c r="FS2" s="144"/>
      <c r="FT2" s="144"/>
      <c r="FU2" s="144"/>
      <c r="FV2" s="144"/>
      <c r="FW2" s="144"/>
      <c r="FX2" s="144"/>
      <c r="FY2" s="144"/>
      <c r="FZ2" s="145"/>
      <c r="GA2" s="143" t="s">
        <v>3</v>
      </c>
      <c r="GB2" s="144"/>
      <c r="GC2" s="144"/>
      <c r="GD2" s="144"/>
      <c r="GE2" s="144"/>
      <c r="GF2" s="144"/>
      <c r="GG2" s="144"/>
      <c r="GH2" s="144"/>
      <c r="GI2" s="144"/>
      <c r="GJ2" s="144"/>
      <c r="GK2" s="144"/>
      <c r="GL2" s="144"/>
      <c r="GM2" s="144"/>
      <c r="GN2" s="144"/>
      <c r="GO2" s="144"/>
      <c r="GP2" s="144"/>
      <c r="GQ2" s="144"/>
      <c r="GR2" s="144"/>
      <c r="GS2" s="144"/>
      <c r="GT2" s="144"/>
      <c r="GU2" s="144"/>
      <c r="GV2" s="144"/>
      <c r="GW2" s="144"/>
      <c r="GX2" s="144"/>
      <c r="GY2" s="144"/>
      <c r="GZ2" s="144"/>
      <c r="HA2" s="144"/>
      <c r="HB2" s="144"/>
      <c r="HC2" s="144"/>
      <c r="HD2" s="144"/>
      <c r="HE2" s="144"/>
      <c r="HF2" s="144"/>
      <c r="HG2" s="144"/>
      <c r="HH2" s="144"/>
      <c r="HI2" s="144"/>
      <c r="HJ2" s="146"/>
      <c r="HK2" s="146"/>
      <c r="HL2" s="146"/>
      <c r="HM2" s="146"/>
      <c r="HN2" s="146"/>
      <c r="HO2" s="146"/>
      <c r="HP2" s="146"/>
      <c r="HQ2" s="146"/>
      <c r="HR2" s="146"/>
      <c r="HS2" s="146"/>
      <c r="HT2" s="146"/>
      <c r="HU2" s="146"/>
      <c r="HV2" s="146"/>
      <c r="HW2" s="146"/>
      <c r="HX2" s="146"/>
      <c r="HY2" s="146"/>
      <c r="HZ2" s="146"/>
      <c r="IA2" s="146"/>
      <c r="IB2" s="146"/>
      <c r="IC2" s="146"/>
      <c r="ID2" s="144"/>
      <c r="IE2" s="145"/>
      <c r="IF2" s="143" t="s">
        <v>53</v>
      </c>
      <c r="IG2" s="144"/>
      <c r="IH2" s="144"/>
      <c r="II2" s="144"/>
      <c r="IJ2" s="144"/>
      <c r="IK2" s="144"/>
      <c r="IL2" s="144"/>
      <c r="IM2" s="144"/>
      <c r="IN2" s="144"/>
      <c r="IO2" s="144"/>
      <c r="IP2" s="144"/>
      <c r="IQ2" s="144"/>
      <c r="IR2" s="144"/>
      <c r="IS2" s="144"/>
      <c r="IT2" s="144"/>
      <c r="IU2" s="144"/>
      <c r="IV2" s="144"/>
      <c r="IW2" s="144"/>
      <c r="IX2" s="144"/>
      <c r="IY2" s="144"/>
      <c r="IZ2" s="144"/>
      <c r="JA2" s="144"/>
      <c r="JB2" s="144"/>
      <c r="JC2" s="144"/>
      <c r="JD2" s="144"/>
      <c r="JE2" s="144"/>
      <c r="JF2" s="144"/>
      <c r="JG2" s="144"/>
      <c r="JH2" s="144"/>
      <c r="JI2" s="144"/>
      <c r="JJ2" s="144"/>
      <c r="JK2" s="144"/>
      <c r="JL2" s="144"/>
      <c r="JM2" s="144"/>
      <c r="JN2" s="144"/>
      <c r="JO2" s="146"/>
      <c r="JP2" s="146"/>
      <c r="JQ2" s="146"/>
      <c r="JR2" s="146"/>
      <c r="JS2" s="146"/>
      <c r="JT2" s="146"/>
      <c r="JU2" s="146"/>
      <c r="JV2" s="146"/>
      <c r="JW2" s="146"/>
      <c r="JX2" s="146"/>
      <c r="JY2" s="146"/>
      <c r="JZ2" s="146"/>
      <c r="KA2" s="146"/>
      <c r="KB2" s="146"/>
      <c r="KC2" s="146"/>
      <c r="KD2" s="146"/>
      <c r="KE2" s="146"/>
      <c r="KF2" s="146"/>
      <c r="KG2" s="146"/>
      <c r="KH2" s="146"/>
      <c r="KI2" s="144"/>
      <c r="KJ2" s="145"/>
    </row>
    <row r="3" spans="1:296" ht="16.5" customHeight="1" thickBot="1">
      <c r="A3" s="129"/>
      <c r="B3" s="125" t="s">
        <v>4</v>
      </c>
      <c r="C3" s="147" t="s">
        <v>22</v>
      </c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8"/>
      <c r="AE3" s="148"/>
      <c r="AF3" s="148"/>
      <c r="AG3" s="148"/>
      <c r="AH3" s="148"/>
      <c r="AI3" s="148"/>
      <c r="AJ3" s="149"/>
      <c r="AK3" s="193" t="s">
        <v>27</v>
      </c>
      <c r="AL3" s="194"/>
      <c r="AM3" s="194"/>
      <c r="AN3" s="194"/>
      <c r="AO3" s="194"/>
      <c r="AP3" s="194"/>
      <c r="AQ3" s="194"/>
      <c r="AR3" s="194"/>
      <c r="AS3" s="194"/>
      <c r="AT3" s="194"/>
      <c r="AU3" s="194"/>
      <c r="AV3" s="194"/>
      <c r="AW3" s="148"/>
      <c r="AX3" s="148"/>
      <c r="AY3" s="148"/>
      <c r="AZ3" s="148"/>
      <c r="BA3" s="148"/>
      <c r="BB3" s="148"/>
      <c r="BC3" s="148"/>
      <c r="BD3" s="149"/>
      <c r="BE3" s="150" t="s">
        <v>6</v>
      </c>
      <c r="BF3" s="151" t="s">
        <v>7</v>
      </c>
      <c r="BG3" s="125" t="s">
        <v>4</v>
      </c>
      <c r="BH3" s="147" t="s">
        <v>22</v>
      </c>
      <c r="BI3" s="148"/>
      <c r="BJ3" s="148"/>
      <c r="BK3" s="148"/>
      <c r="BL3" s="148"/>
      <c r="BM3" s="148"/>
      <c r="BN3" s="148"/>
      <c r="BO3" s="148"/>
      <c r="BP3" s="148"/>
      <c r="BQ3" s="148"/>
      <c r="BR3" s="148"/>
      <c r="BS3" s="148"/>
      <c r="BT3" s="148"/>
      <c r="BU3" s="148"/>
      <c r="BV3" s="148"/>
      <c r="BW3" s="148"/>
      <c r="BX3" s="148"/>
      <c r="BY3" s="148"/>
      <c r="BZ3" s="148"/>
      <c r="CA3" s="148"/>
      <c r="CB3" s="148"/>
      <c r="CC3" s="148"/>
      <c r="CD3" s="148"/>
      <c r="CE3" s="148"/>
      <c r="CF3" s="148"/>
      <c r="CG3" s="148"/>
      <c r="CH3" s="148"/>
      <c r="CI3" s="148"/>
      <c r="CJ3" s="148"/>
      <c r="CK3" s="148"/>
      <c r="CL3" s="148"/>
      <c r="CM3" s="148"/>
      <c r="CN3" s="148"/>
      <c r="CO3" s="149"/>
      <c r="CP3" s="193" t="s">
        <v>27</v>
      </c>
      <c r="CQ3" s="194"/>
      <c r="CR3" s="194"/>
      <c r="CS3" s="194"/>
      <c r="CT3" s="194"/>
      <c r="CU3" s="194"/>
      <c r="CV3" s="194"/>
      <c r="CW3" s="194"/>
      <c r="CX3" s="194"/>
      <c r="CY3" s="194"/>
      <c r="CZ3" s="194"/>
      <c r="DA3" s="194"/>
      <c r="DB3" s="148"/>
      <c r="DC3" s="148"/>
      <c r="DD3" s="148"/>
      <c r="DE3" s="148"/>
      <c r="DF3" s="148"/>
      <c r="DG3" s="148"/>
      <c r="DH3" s="148"/>
      <c r="DI3" s="149"/>
      <c r="DJ3" s="150" t="s">
        <v>6</v>
      </c>
      <c r="DK3" s="151" t="s">
        <v>7</v>
      </c>
      <c r="DL3" s="125" t="s">
        <v>4</v>
      </c>
      <c r="DM3" s="147" t="s">
        <v>22</v>
      </c>
      <c r="DN3" s="148"/>
      <c r="DO3" s="148"/>
      <c r="DP3" s="148"/>
      <c r="DQ3" s="148"/>
      <c r="DR3" s="148"/>
      <c r="DS3" s="148"/>
      <c r="DT3" s="148"/>
      <c r="DU3" s="148"/>
      <c r="DV3" s="148"/>
      <c r="DW3" s="148"/>
      <c r="DX3" s="148"/>
      <c r="DY3" s="148"/>
      <c r="DZ3" s="148"/>
      <c r="EA3" s="148"/>
      <c r="EB3" s="148"/>
      <c r="EC3" s="148"/>
      <c r="ED3" s="148"/>
      <c r="EE3" s="148"/>
      <c r="EF3" s="148"/>
      <c r="EG3" s="148"/>
      <c r="EH3" s="148"/>
      <c r="EI3" s="148"/>
      <c r="EJ3" s="148"/>
      <c r="EK3" s="148"/>
      <c r="EL3" s="148"/>
      <c r="EM3" s="148"/>
      <c r="EN3" s="148"/>
      <c r="EO3" s="148"/>
      <c r="EP3" s="148"/>
      <c r="EQ3" s="148"/>
      <c r="ER3" s="148"/>
      <c r="ES3" s="148"/>
      <c r="ET3" s="149"/>
      <c r="EU3" s="147" t="s">
        <v>27</v>
      </c>
      <c r="EV3" s="148"/>
      <c r="EW3" s="148"/>
      <c r="EX3" s="148"/>
      <c r="EY3" s="148"/>
      <c r="EZ3" s="148"/>
      <c r="FA3" s="148"/>
      <c r="FB3" s="148"/>
      <c r="FC3" s="148"/>
      <c r="FD3" s="148"/>
      <c r="FE3" s="148"/>
      <c r="FF3" s="148"/>
      <c r="FG3" s="148"/>
      <c r="FH3" s="148"/>
      <c r="FI3" s="148"/>
      <c r="FJ3" s="148"/>
      <c r="FK3" s="148"/>
      <c r="FL3" s="148"/>
      <c r="FM3" s="148"/>
      <c r="FN3" s="148"/>
      <c r="FO3" s="148"/>
      <c r="FP3" s="149"/>
      <c r="FQ3" s="94"/>
      <c r="FR3" s="95"/>
      <c r="FS3" s="95"/>
      <c r="FT3" s="95"/>
      <c r="FU3" s="95"/>
      <c r="FV3" s="95"/>
      <c r="FW3" s="95"/>
      <c r="FX3" s="95"/>
      <c r="FY3" s="152" t="s">
        <v>6</v>
      </c>
      <c r="FZ3" s="168" t="s">
        <v>7</v>
      </c>
      <c r="GA3" s="161" t="s">
        <v>4</v>
      </c>
      <c r="GB3" s="147" t="s">
        <v>22</v>
      </c>
      <c r="GC3" s="148"/>
      <c r="GD3" s="148"/>
      <c r="GE3" s="148"/>
      <c r="GF3" s="148"/>
      <c r="GG3" s="148"/>
      <c r="GH3" s="148"/>
      <c r="GI3" s="148"/>
      <c r="GJ3" s="148"/>
      <c r="GK3" s="148"/>
      <c r="GL3" s="148"/>
      <c r="GM3" s="148"/>
      <c r="GN3" s="148"/>
      <c r="GO3" s="148"/>
      <c r="GP3" s="148"/>
      <c r="GQ3" s="148"/>
      <c r="GR3" s="148"/>
      <c r="GS3" s="148"/>
      <c r="GT3" s="148"/>
      <c r="GU3" s="148"/>
      <c r="GV3" s="148"/>
      <c r="GW3" s="148"/>
      <c r="GX3" s="148"/>
      <c r="GY3" s="148"/>
      <c r="GZ3" s="148"/>
      <c r="HA3" s="148"/>
      <c r="HB3" s="148"/>
      <c r="HC3" s="148"/>
      <c r="HD3" s="148"/>
      <c r="HE3" s="148"/>
      <c r="HF3" s="148"/>
      <c r="HG3" s="148"/>
      <c r="HH3" s="148"/>
      <c r="HI3" s="201"/>
      <c r="HJ3" s="198" t="s">
        <v>27</v>
      </c>
      <c r="HK3" s="199"/>
      <c r="HL3" s="199"/>
      <c r="HM3" s="199"/>
      <c r="HN3" s="199"/>
      <c r="HO3" s="199"/>
      <c r="HP3" s="199"/>
      <c r="HQ3" s="199"/>
      <c r="HR3" s="199"/>
      <c r="HS3" s="199"/>
      <c r="HT3" s="199"/>
      <c r="HU3" s="199"/>
      <c r="HV3" s="199"/>
      <c r="HW3" s="199"/>
      <c r="HX3" s="199"/>
      <c r="HY3" s="199"/>
      <c r="HZ3" s="199"/>
      <c r="IA3" s="199"/>
      <c r="IB3" s="199"/>
      <c r="IC3" s="200"/>
      <c r="ID3" s="163" t="s">
        <v>6</v>
      </c>
      <c r="IE3" s="165" t="s">
        <v>7</v>
      </c>
      <c r="IF3" s="161" t="s">
        <v>4</v>
      </c>
      <c r="IG3" s="147" t="s">
        <v>22</v>
      </c>
      <c r="IH3" s="148"/>
      <c r="II3" s="148"/>
      <c r="IJ3" s="148"/>
      <c r="IK3" s="148"/>
      <c r="IL3" s="148"/>
      <c r="IM3" s="148"/>
      <c r="IN3" s="148"/>
      <c r="IO3" s="148"/>
      <c r="IP3" s="148"/>
      <c r="IQ3" s="148"/>
      <c r="IR3" s="148"/>
      <c r="IS3" s="148"/>
      <c r="IT3" s="148"/>
      <c r="IU3" s="148"/>
      <c r="IV3" s="148"/>
      <c r="IW3" s="148"/>
      <c r="IX3" s="148"/>
      <c r="IY3" s="148"/>
      <c r="IZ3" s="148"/>
      <c r="JA3" s="148"/>
      <c r="JB3" s="148"/>
      <c r="JC3" s="148"/>
      <c r="JD3" s="148"/>
      <c r="JE3" s="148"/>
      <c r="JF3" s="148"/>
      <c r="JG3" s="148"/>
      <c r="JH3" s="148"/>
      <c r="JI3" s="148"/>
      <c r="JJ3" s="148"/>
      <c r="JK3" s="148"/>
      <c r="JL3" s="148"/>
      <c r="JM3" s="148"/>
      <c r="JN3" s="201"/>
      <c r="JO3" s="198" t="s">
        <v>27</v>
      </c>
      <c r="JP3" s="199"/>
      <c r="JQ3" s="199"/>
      <c r="JR3" s="199"/>
      <c r="JS3" s="199"/>
      <c r="JT3" s="199"/>
      <c r="JU3" s="199"/>
      <c r="JV3" s="199"/>
      <c r="JW3" s="199"/>
      <c r="JX3" s="199"/>
      <c r="JY3" s="199"/>
      <c r="JZ3" s="199"/>
      <c r="KA3" s="199"/>
      <c r="KB3" s="199"/>
      <c r="KC3" s="199"/>
      <c r="KD3" s="199"/>
      <c r="KE3" s="199"/>
      <c r="KF3" s="199"/>
      <c r="KG3" s="199"/>
      <c r="KH3" s="200"/>
      <c r="KI3" s="163" t="s">
        <v>6</v>
      </c>
      <c r="KJ3" s="165" t="s">
        <v>7</v>
      </c>
    </row>
    <row r="4" spans="1:296" ht="16.5" customHeight="1" thickBot="1">
      <c r="A4" s="129"/>
      <c r="B4" s="125"/>
      <c r="C4" s="155" t="s">
        <v>48</v>
      </c>
      <c r="D4" s="156"/>
      <c r="E4" s="156"/>
      <c r="F4" s="156"/>
      <c r="G4" s="156"/>
      <c r="H4" s="148"/>
      <c r="I4" s="148"/>
      <c r="J4" s="50"/>
      <c r="K4" s="50"/>
      <c r="L4" s="50"/>
      <c r="M4" s="50"/>
      <c r="N4" s="174" t="s">
        <v>23</v>
      </c>
      <c r="O4" s="175"/>
      <c r="P4" s="175"/>
      <c r="Q4" s="175"/>
      <c r="R4" s="175"/>
      <c r="S4" s="175"/>
      <c r="T4" s="181"/>
      <c r="U4" s="181"/>
      <c r="V4" s="181"/>
      <c r="W4" s="181"/>
      <c r="X4" s="181"/>
      <c r="Y4" s="182"/>
      <c r="Z4" s="177" t="s">
        <v>24</v>
      </c>
      <c r="AA4" s="178"/>
      <c r="AB4" s="178"/>
      <c r="AC4" s="178"/>
      <c r="AD4" s="178"/>
      <c r="AE4" s="181"/>
      <c r="AF4" s="181"/>
      <c r="AG4" s="181"/>
      <c r="AH4" s="181"/>
      <c r="AI4" s="181"/>
      <c r="AJ4" s="182"/>
      <c r="AK4" s="189" t="s">
        <v>28</v>
      </c>
      <c r="AL4" s="190"/>
      <c r="AM4" s="190"/>
      <c r="AN4" s="190"/>
      <c r="AO4" s="148"/>
      <c r="AP4" s="148"/>
      <c r="AQ4" s="148"/>
      <c r="AR4" s="148"/>
      <c r="AS4" s="148"/>
      <c r="AT4" s="149"/>
      <c r="AU4" s="191" t="s">
        <v>26</v>
      </c>
      <c r="AV4" s="192"/>
      <c r="AW4" s="181"/>
      <c r="AX4" s="181"/>
      <c r="AY4" s="181"/>
      <c r="AZ4" s="181"/>
      <c r="BA4" s="181"/>
      <c r="BB4" s="181"/>
      <c r="BC4" s="181"/>
      <c r="BD4" s="182"/>
      <c r="BE4" s="150"/>
      <c r="BF4" s="151"/>
      <c r="BG4" s="125"/>
      <c r="BH4" s="155" t="s">
        <v>48</v>
      </c>
      <c r="BI4" s="156"/>
      <c r="BJ4" s="156"/>
      <c r="BK4" s="156"/>
      <c r="BL4" s="156"/>
      <c r="BM4" s="148"/>
      <c r="BN4" s="148"/>
      <c r="BO4" s="50"/>
      <c r="BP4" s="50"/>
      <c r="BQ4" s="50"/>
      <c r="BR4" s="50"/>
      <c r="BS4" s="174" t="s">
        <v>23</v>
      </c>
      <c r="BT4" s="175"/>
      <c r="BU4" s="175"/>
      <c r="BV4" s="175"/>
      <c r="BW4" s="175"/>
      <c r="BX4" s="175"/>
      <c r="BY4" s="181"/>
      <c r="BZ4" s="181"/>
      <c r="CA4" s="181"/>
      <c r="CB4" s="181"/>
      <c r="CC4" s="181"/>
      <c r="CD4" s="182"/>
      <c r="CE4" s="177" t="s">
        <v>24</v>
      </c>
      <c r="CF4" s="178"/>
      <c r="CG4" s="178"/>
      <c r="CH4" s="178"/>
      <c r="CI4" s="178"/>
      <c r="CJ4" s="181"/>
      <c r="CK4" s="181"/>
      <c r="CL4" s="181"/>
      <c r="CM4" s="181"/>
      <c r="CN4" s="181"/>
      <c r="CO4" s="182"/>
      <c r="CP4" s="189" t="s">
        <v>28</v>
      </c>
      <c r="CQ4" s="190"/>
      <c r="CR4" s="190"/>
      <c r="CS4" s="190"/>
      <c r="CT4" s="148"/>
      <c r="CU4" s="148"/>
      <c r="CV4" s="148"/>
      <c r="CW4" s="148"/>
      <c r="CX4" s="148"/>
      <c r="CY4" s="149"/>
      <c r="CZ4" s="191" t="s">
        <v>26</v>
      </c>
      <c r="DA4" s="192"/>
      <c r="DB4" s="181"/>
      <c r="DC4" s="181"/>
      <c r="DD4" s="181"/>
      <c r="DE4" s="181"/>
      <c r="DF4" s="181"/>
      <c r="DG4" s="181"/>
      <c r="DH4" s="181"/>
      <c r="DI4" s="182"/>
      <c r="DJ4" s="150"/>
      <c r="DK4" s="151"/>
      <c r="DL4" s="125"/>
      <c r="DM4" s="171" t="s">
        <v>48</v>
      </c>
      <c r="DN4" s="172"/>
      <c r="DO4" s="172"/>
      <c r="DP4" s="172"/>
      <c r="DQ4" s="172"/>
      <c r="DR4" s="172"/>
      <c r="DS4" s="172"/>
      <c r="DT4" s="172"/>
      <c r="DU4" s="172"/>
      <c r="DV4" s="172"/>
      <c r="DW4" s="173"/>
      <c r="DX4" s="174" t="s">
        <v>23</v>
      </c>
      <c r="DY4" s="175"/>
      <c r="DZ4" s="175"/>
      <c r="EA4" s="175"/>
      <c r="EB4" s="175"/>
      <c r="EC4" s="175"/>
      <c r="ED4" s="175"/>
      <c r="EE4" s="175"/>
      <c r="EF4" s="175"/>
      <c r="EG4" s="175"/>
      <c r="EH4" s="175"/>
      <c r="EI4" s="176"/>
      <c r="EJ4" s="177" t="s">
        <v>24</v>
      </c>
      <c r="EK4" s="178"/>
      <c r="EL4" s="178"/>
      <c r="EM4" s="178"/>
      <c r="EN4" s="178"/>
      <c r="EO4" s="178"/>
      <c r="EP4" s="178"/>
      <c r="EQ4" s="178"/>
      <c r="ER4" s="178"/>
      <c r="ES4" s="178"/>
      <c r="ET4" s="179"/>
      <c r="EU4" s="183" t="s">
        <v>28</v>
      </c>
      <c r="EV4" s="184"/>
      <c r="EW4" s="184"/>
      <c r="EX4" s="184"/>
      <c r="EY4" s="184"/>
      <c r="EZ4" s="184"/>
      <c r="FA4" s="184"/>
      <c r="FB4" s="184"/>
      <c r="FC4" s="184"/>
      <c r="FD4" s="185"/>
      <c r="FE4" s="180" t="s">
        <v>26</v>
      </c>
      <c r="FF4" s="181"/>
      <c r="FG4" s="181"/>
      <c r="FH4" s="181"/>
      <c r="FI4" s="181"/>
      <c r="FJ4" s="181"/>
      <c r="FK4" s="181"/>
      <c r="FL4" s="181"/>
      <c r="FM4" s="181"/>
      <c r="FN4" s="182"/>
      <c r="FO4" s="186" t="s">
        <v>29</v>
      </c>
      <c r="FP4" s="187"/>
      <c r="FQ4" s="187"/>
      <c r="FR4" s="187"/>
      <c r="FS4" s="187"/>
      <c r="FT4" s="187"/>
      <c r="FU4" s="187"/>
      <c r="FV4" s="187"/>
      <c r="FW4" s="187"/>
      <c r="FX4" s="188"/>
      <c r="FY4" s="153"/>
      <c r="FZ4" s="169"/>
      <c r="GA4" s="162"/>
      <c r="GB4" s="155" t="s">
        <v>48</v>
      </c>
      <c r="GC4" s="156"/>
      <c r="GD4" s="156"/>
      <c r="GE4" s="156"/>
      <c r="GF4" s="156"/>
      <c r="GG4" s="156"/>
      <c r="GH4" s="156"/>
      <c r="GI4" s="156"/>
      <c r="GJ4" s="156"/>
      <c r="GK4" s="156"/>
      <c r="GL4" s="157"/>
      <c r="GM4" s="158" t="s">
        <v>23</v>
      </c>
      <c r="GN4" s="159"/>
      <c r="GO4" s="159"/>
      <c r="GP4" s="159"/>
      <c r="GQ4" s="159"/>
      <c r="GR4" s="159"/>
      <c r="GS4" s="159"/>
      <c r="GT4" s="159"/>
      <c r="GU4" s="159"/>
      <c r="GV4" s="159"/>
      <c r="GW4" s="159"/>
      <c r="GX4" s="160"/>
      <c r="GY4" s="195" t="s">
        <v>24</v>
      </c>
      <c r="GZ4" s="196"/>
      <c r="HA4" s="196"/>
      <c r="HB4" s="196"/>
      <c r="HC4" s="196"/>
      <c r="HD4" s="196"/>
      <c r="HE4" s="196"/>
      <c r="HF4" s="196"/>
      <c r="HG4" s="196"/>
      <c r="HH4" s="196"/>
      <c r="HI4" s="196"/>
      <c r="HJ4" s="197" t="s">
        <v>28</v>
      </c>
      <c r="HK4" s="197"/>
      <c r="HL4" s="197"/>
      <c r="HM4" s="197"/>
      <c r="HN4" s="197"/>
      <c r="HO4" s="197"/>
      <c r="HP4" s="197"/>
      <c r="HQ4" s="197"/>
      <c r="HR4" s="197"/>
      <c r="HS4" s="197"/>
      <c r="HT4" s="122" t="s">
        <v>26</v>
      </c>
      <c r="HU4" s="122"/>
      <c r="HV4" s="122"/>
      <c r="HW4" s="122"/>
      <c r="HX4" s="122"/>
      <c r="HY4" s="122"/>
      <c r="HZ4" s="122"/>
      <c r="IA4" s="122"/>
      <c r="IB4" s="122"/>
      <c r="IC4" s="122"/>
      <c r="ID4" s="164"/>
      <c r="IE4" s="166"/>
      <c r="IF4" s="162"/>
      <c r="IG4" s="155" t="s">
        <v>48</v>
      </c>
      <c r="IH4" s="156"/>
      <c r="II4" s="156"/>
      <c r="IJ4" s="156"/>
      <c r="IK4" s="156"/>
      <c r="IL4" s="156"/>
      <c r="IM4" s="156"/>
      <c r="IN4" s="156"/>
      <c r="IO4" s="156"/>
      <c r="IP4" s="156"/>
      <c r="IQ4" s="157"/>
      <c r="IR4" s="158" t="s">
        <v>23</v>
      </c>
      <c r="IS4" s="159"/>
      <c r="IT4" s="159"/>
      <c r="IU4" s="159"/>
      <c r="IV4" s="159"/>
      <c r="IW4" s="159"/>
      <c r="IX4" s="159"/>
      <c r="IY4" s="159"/>
      <c r="IZ4" s="159"/>
      <c r="JA4" s="159"/>
      <c r="JB4" s="159"/>
      <c r="JC4" s="160"/>
      <c r="JD4" s="195" t="s">
        <v>24</v>
      </c>
      <c r="JE4" s="196"/>
      <c r="JF4" s="196"/>
      <c r="JG4" s="196"/>
      <c r="JH4" s="196"/>
      <c r="JI4" s="196"/>
      <c r="JJ4" s="196"/>
      <c r="JK4" s="196"/>
      <c r="JL4" s="196"/>
      <c r="JM4" s="196"/>
      <c r="JN4" s="196"/>
      <c r="JO4" s="197" t="s">
        <v>28</v>
      </c>
      <c r="JP4" s="197"/>
      <c r="JQ4" s="197"/>
      <c r="JR4" s="197"/>
      <c r="JS4" s="197"/>
      <c r="JT4" s="197"/>
      <c r="JU4" s="197"/>
      <c r="JV4" s="197"/>
      <c r="JW4" s="197"/>
      <c r="JX4" s="197"/>
      <c r="JY4" s="122" t="s">
        <v>26</v>
      </c>
      <c r="JZ4" s="122"/>
      <c r="KA4" s="122"/>
      <c r="KB4" s="122"/>
      <c r="KC4" s="122"/>
      <c r="KD4" s="122"/>
      <c r="KE4" s="122"/>
      <c r="KF4" s="122"/>
      <c r="KG4" s="122"/>
      <c r="KH4" s="122"/>
      <c r="KI4" s="164"/>
      <c r="KJ4" s="166"/>
    </row>
    <row r="5" spans="1:296" ht="77.25" customHeight="1">
      <c r="A5" s="129"/>
      <c r="B5" s="125"/>
      <c r="C5" s="12" t="s">
        <v>8</v>
      </c>
      <c r="D5" s="12" t="s">
        <v>10</v>
      </c>
      <c r="E5" s="12" t="s">
        <v>11</v>
      </c>
      <c r="F5" s="12" t="s">
        <v>44</v>
      </c>
      <c r="G5" s="12" t="s">
        <v>45</v>
      </c>
      <c r="H5" s="12" t="s">
        <v>33</v>
      </c>
      <c r="I5" s="12" t="s">
        <v>35</v>
      </c>
      <c r="J5" s="12" t="s">
        <v>37</v>
      </c>
      <c r="K5" s="12" t="s">
        <v>38</v>
      </c>
      <c r="L5" s="12" t="s">
        <v>40</v>
      </c>
      <c r="M5" s="12" t="s">
        <v>42</v>
      </c>
      <c r="N5" s="15" t="s">
        <v>8</v>
      </c>
      <c r="O5" s="15" t="s">
        <v>9</v>
      </c>
      <c r="P5" s="15" t="s">
        <v>10</v>
      </c>
      <c r="Q5" s="76" t="s">
        <v>11</v>
      </c>
      <c r="R5" s="15" t="s">
        <v>44</v>
      </c>
      <c r="S5" s="15" t="s">
        <v>45</v>
      </c>
      <c r="T5" s="84" t="s">
        <v>33</v>
      </c>
      <c r="U5" s="84" t="s">
        <v>35</v>
      </c>
      <c r="V5" s="84" t="s">
        <v>37</v>
      </c>
      <c r="W5" s="84" t="s">
        <v>38</v>
      </c>
      <c r="X5" s="84" t="s">
        <v>40</v>
      </c>
      <c r="Y5" s="84" t="s">
        <v>42</v>
      </c>
      <c r="Z5" s="79" t="s">
        <v>8</v>
      </c>
      <c r="AA5" s="18" t="s">
        <v>10</v>
      </c>
      <c r="AB5" s="87" t="s">
        <v>11</v>
      </c>
      <c r="AC5" s="18" t="s">
        <v>44</v>
      </c>
      <c r="AD5" s="18" t="s">
        <v>45</v>
      </c>
      <c r="AE5" s="85" t="s">
        <v>33</v>
      </c>
      <c r="AF5" s="85" t="s">
        <v>35</v>
      </c>
      <c r="AG5" s="85" t="s">
        <v>37</v>
      </c>
      <c r="AH5" s="85" t="s">
        <v>38</v>
      </c>
      <c r="AI5" s="85" t="s">
        <v>40</v>
      </c>
      <c r="AJ5" s="85" t="s">
        <v>42</v>
      </c>
      <c r="AK5" s="21" t="s">
        <v>8</v>
      </c>
      <c r="AL5" s="21" t="s">
        <v>10</v>
      </c>
      <c r="AM5" s="89" t="s">
        <v>44</v>
      </c>
      <c r="AN5" s="89" t="s">
        <v>45</v>
      </c>
      <c r="AO5" s="86" t="s">
        <v>33</v>
      </c>
      <c r="AP5" s="86" t="s">
        <v>35</v>
      </c>
      <c r="AQ5" s="86" t="s">
        <v>37</v>
      </c>
      <c r="AR5" s="86" t="s">
        <v>38</v>
      </c>
      <c r="AS5" s="86" t="s">
        <v>40</v>
      </c>
      <c r="AT5" s="86" t="s">
        <v>42</v>
      </c>
      <c r="AU5" s="10" t="s">
        <v>8</v>
      </c>
      <c r="AV5" s="10" t="s">
        <v>10</v>
      </c>
      <c r="AW5" s="89" t="s">
        <v>44</v>
      </c>
      <c r="AX5" s="89" t="s">
        <v>45</v>
      </c>
      <c r="AY5" s="86" t="s">
        <v>33</v>
      </c>
      <c r="AZ5" s="86" t="s">
        <v>35</v>
      </c>
      <c r="BA5" s="86" t="s">
        <v>37</v>
      </c>
      <c r="BB5" s="86" t="s">
        <v>38</v>
      </c>
      <c r="BC5" s="86" t="s">
        <v>40</v>
      </c>
      <c r="BD5" s="86" t="s">
        <v>42</v>
      </c>
      <c r="BE5" s="150"/>
      <c r="BF5" s="151"/>
      <c r="BG5" s="125"/>
      <c r="BH5" s="12" t="s">
        <v>8</v>
      </c>
      <c r="BI5" s="12" t="s">
        <v>10</v>
      </c>
      <c r="BJ5" s="12" t="s">
        <v>11</v>
      </c>
      <c r="BK5" s="12" t="s">
        <v>44</v>
      </c>
      <c r="BL5" s="12" t="s">
        <v>45</v>
      </c>
      <c r="BM5" s="12" t="s">
        <v>33</v>
      </c>
      <c r="BN5" s="12" t="s">
        <v>35</v>
      </c>
      <c r="BO5" s="12" t="s">
        <v>37</v>
      </c>
      <c r="BP5" s="12" t="s">
        <v>38</v>
      </c>
      <c r="BQ5" s="12" t="s">
        <v>40</v>
      </c>
      <c r="BR5" s="12" t="s">
        <v>42</v>
      </c>
      <c r="BS5" s="15" t="s">
        <v>8</v>
      </c>
      <c r="BT5" s="15" t="s">
        <v>9</v>
      </c>
      <c r="BU5" s="15" t="s">
        <v>10</v>
      </c>
      <c r="BV5" s="76" t="s">
        <v>11</v>
      </c>
      <c r="BW5" s="15" t="s">
        <v>44</v>
      </c>
      <c r="BX5" s="15" t="s">
        <v>45</v>
      </c>
      <c r="BY5" s="84" t="s">
        <v>33</v>
      </c>
      <c r="BZ5" s="84" t="s">
        <v>35</v>
      </c>
      <c r="CA5" s="84" t="s">
        <v>37</v>
      </c>
      <c r="CB5" s="84" t="s">
        <v>38</v>
      </c>
      <c r="CC5" s="84" t="s">
        <v>40</v>
      </c>
      <c r="CD5" s="84" t="s">
        <v>42</v>
      </c>
      <c r="CE5" s="79" t="s">
        <v>8</v>
      </c>
      <c r="CF5" s="18" t="s">
        <v>10</v>
      </c>
      <c r="CG5" s="87" t="s">
        <v>11</v>
      </c>
      <c r="CH5" s="18" t="s">
        <v>44</v>
      </c>
      <c r="CI5" s="18" t="s">
        <v>45</v>
      </c>
      <c r="CJ5" s="85" t="s">
        <v>33</v>
      </c>
      <c r="CK5" s="85" t="s">
        <v>35</v>
      </c>
      <c r="CL5" s="85" t="s">
        <v>37</v>
      </c>
      <c r="CM5" s="85" t="s">
        <v>38</v>
      </c>
      <c r="CN5" s="85" t="s">
        <v>40</v>
      </c>
      <c r="CO5" s="85" t="s">
        <v>42</v>
      </c>
      <c r="CP5" s="21" t="s">
        <v>8</v>
      </c>
      <c r="CQ5" s="21" t="s">
        <v>10</v>
      </c>
      <c r="CR5" s="89" t="s">
        <v>44</v>
      </c>
      <c r="CS5" s="89" t="s">
        <v>45</v>
      </c>
      <c r="CT5" s="86" t="s">
        <v>33</v>
      </c>
      <c r="CU5" s="86" t="s">
        <v>35</v>
      </c>
      <c r="CV5" s="86" t="s">
        <v>37</v>
      </c>
      <c r="CW5" s="86" t="s">
        <v>38</v>
      </c>
      <c r="CX5" s="86" t="s">
        <v>40</v>
      </c>
      <c r="CY5" s="86" t="s">
        <v>42</v>
      </c>
      <c r="CZ5" s="10" t="s">
        <v>8</v>
      </c>
      <c r="DA5" s="10" t="s">
        <v>10</v>
      </c>
      <c r="DB5" s="89" t="s">
        <v>44</v>
      </c>
      <c r="DC5" s="89" t="s">
        <v>45</v>
      </c>
      <c r="DD5" s="86" t="s">
        <v>33</v>
      </c>
      <c r="DE5" s="86" t="s">
        <v>35</v>
      </c>
      <c r="DF5" s="86" t="s">
        <v>37</v>
      </c>
      <c r="DG5" s="86" t="s">
        <v>38</v>
      </c>
      <c r="DH5" s="86" t="s">
        <v>40</v>
      </c>
      <c r="DI5" s="86" t="s">
        <v>42</v>
      </c>
      <c r="DJ5" s="150"/>
      <c r="DK5" s="151"/>
      <c r="DL5" s="125"/>
      <c r="DM5" s="12" t="s">
        <v>8</v>
      </c>
      <c r="DN5" s="12" t="s">
        <v>10</v>
      </c>
      <c r="DO5" s="12" t="s">
        <v>11</v>
      </c>
      <c r="DP5" s="12" t="s">
        <v>44</v>
      </c>
      <c r="DQ5" s="12" t="s">
        <v>45</v>
      </c>
      <c r="DR5" s="92" t="s">
        <v>33</v>
      </c>
      <c r="DS5" s="92" t="s">
        <v>35</v>
      </c>
      <c r="DT5" s="92" t="s">
        <v>37</v>
      </c>
      <c r="DU5" s="92" t="s">
        <v>38</v>
      </c>
      <c r="DV5" s="92" t="s">
        <v>40</v>
      </c>
      <c r="DW5" s="92" t="s">
        <v>42</v>
      </c>
      <c r="DX5" s="15" t="s">
        <v>8</v>
      </c>
      <c r="DY5" s="15" t="s">
        <v>9</v>
      </c>
      <c r="DZ5" s="15" t="s">
        <v>10</v>
      </c>
      <c r="EA5" s="15" t="s">
        <v>11</v>
      </c>
      <c r="EB5" s="15" t="s">
        <v>44</v>
      </c>
      <c r="EC5" s="15" t="s">
        <v>45</v>
      </c>
      <c r="ED5" s="84" t="s">
        <v>33</v>
      </c>
      <c r="EE5" s="84" t="s">
        <v>35</v>
      </c>
      <c r="EF5" s="84" t="s">
        <v>37</v>
      </c>
      <c r="EG5" s="84" t="s">
        <v>38</v>
      </c>
      <c r="EH5" s="84" t="s">
        <v>40</v>
      </c>
      <c r="EI5" s="84" t="s">
        <v>42</v>
      </c>
      <c r="EJ5" s="18" t="s">
        <v>8</v>
      </c>
      <c r="EK5" s="18" t="s">
        <v>10</v>
      </c>
      <c r="EL5" s="18" t="s">
        <v>11</v>
      </c>
      <c r="EM5" s="18" t="s">
        <v>44</v>
      </c>
      <c r="EN5" s="18" t="s">
        <v>45</v>
      </c>
      <c r="EO5" s="85" t="s">
        <v>33</v>
      </c>
      <c r="EP5" s="85" t="s">
        <v>35</v>
      </c>
      <c r="EQ5" s="85" t="s">
        <v>37</v>
      </c>
      <c r="ER5" s="85" t="s">
        <v>38</v>
      </c>
      <c r="ES5" s="85" t="s">
        <v>40</v>
      </c>
      <c r="ET5" s="85" t="s">
        <v>42</v>
      </c>
      <c r="EU5" s="21" t="s">
        <v>8</v>
      </c>
      <c r="EV5" s="21" t="s">
        <v>10</v>
      </c>
      <c r="EW5" s="89" t="s">
        <v>44</v>
      </c>
      <c r="EX5" s="89" t="s">
        <v>45</v>
      </c>
      <c r="EY5" s="86" t="s">
        <v>33</v>
      </c>
      <c r="EZ5" s="86" t="s">
        <v>35</v>
      </c>
      <c r="FA5" s="86" t="s">
        <v>37</v>
      </c>
      <c r="FB5" s="86" t="s">
        <v>38</v>
      </c>
      <c r="FC5" s="86" t="s">
        <v>40</v>
      </c>
      <c r="FD5" s="86" t="s">
        <v>42</v>
      </c>
      <c r="FE5" s="10" t="s">
        <v>8</v>
      </c>
      <c r="FF5" s="10" t="s">
        <v>10</v>
      </c>
      <c r="FG5" s="90" t="s">
        <v>44</v>
      </c>
      <c r="FH5" s="90" t="s">
        <v>45</v>
      </c>
      <c r="FI5" s="91" t="s">
        <v>33</v>
      </c>
      <c r="FJ5" s="91" t="s">
        <v>35</v>
      </c>
      <c r="FK5" s="91" t="s">
        <v>37</v>
      </c>
      <c r="FL5" s="91" t="s">
        <v>38</v>
      </c>
      <c r="FM5" s="91" t="s">
        <v>40</v>
      </c>
      <c r="FN5" s="91" t="s">
        <v>42</v>
      </c>
      <c r="FO5" s="10" t="s">
        <v>8</v>
      </c>
      <c r="FP5" s="10" t="s">
        <v>10</v>
      </c>
      <c r="FQ5" s="90" t="s">
        <v>44</v>
      </c>
      <c r="FR5" s="90" t="s">
        <v>45</v>
      </c>
      <c r="FS5" s="91" t="s">
        <v>33</v>
      </c>
      <c r="FT5" s="91" t="s">
        <v>35</v>
      </c>
      <c r="FU5" s="91" t="s">
        <v>37</v>
      </c>
      <c r="FV5" s="91" t="s">
        <v>38</v>
      </c>
      <c r="FW5" s="91" t="s">
        <v>40</v>
      </c>
      <c r="FX5" s="91" t="s">
        <v>42</v>
      </c>
      <c r="FY5" s="154"/>
      <c r="FZ5" s="170"/>
      <c r="GA5" s="138"/>
      <c r="GB5" s="12" t="s">
        <v>8</v>
      </c>
      <c r="GC5" s="12" t="s">
        <v>10</v>
      </c>
      <c r="GD5" s="12" t="s">
        <v>11</v>
      </c>
      <c r="GE5" s="12" t="s">
        <v>44</v>
      </c>
      <c r="GF5" s="12" t="s">
        <v>45</v>
      </c>
      <c r="GG5" s="92" t="s">
        <v>33</v>
      </c>
      <c r="GH5" s="92" t="s">
        <v>35</v>
      </c>
      <c r="GI5" s="92" t="s">
        <v>37</v>
      </c>
      <c r="GJ5" s="92" t="s">
        <v>38</v>
      </c>
      <c r="GK5" s="92" t="s">
        <v>40</v>
      </c>
      <c r="GL5" s="92" t="s">
        <v>42</v>
      </c>
      <c r="GM5" s="15" t="s">
        <v>8</v>
      </c>
      <c r="GN5" s="15" t="s">
        <v>9</v>
      </c>
      <c r="GO5" s="15" t="s">
        <v>10</v>
      </c>
      <c r="GP5" s="15" t="s">
        <v>11</v>
      </c>
      <c r="GQ5" s="15" t="s">
        <v>44</v>
      </c>
      <c r="GR5" s="15" t="s">
        <v>45</v>
      </c>
      <c r="GS5" s="84" t="s">
        <v>33</v>
      </c>
      <c r="GT5" s="84" t="s">
        <v>35</v>
      </c>
      <c r="GU5" s="84" t="s">
        <v>37</v>
      </c>
      <c r="GV5" s="84" t="s">
        <v>38</v>
      </c>
      <c r="GW5" s="84" t="s">
        <v>40</v>
      </c>
      <c r="GX5" s="84" t="s">
        <v>42</v>
      </c>
      <c r="GY5" s="18" t="s">
        <v>8</v>
      </c>
      <c r="GZ5" s="18" t="s">
        <v>10</v>
      </c>
      <c r="HA5" s="18" t="s">
        <v>11</v>
      </c>
      <c r="HB5" s="18" t="s">
        <v>44</v>
      </c>
      <c r="HC5" s="18" t="s">
        <v>45</v>
      </c>
      <c r="HD5" s="85" t="s">
        <v>33</v>
      </c>
      <c r="HE5" s="85" t="s">
        <v>35</v>
      </c>
      <c r="HF5" s="85" t="s">
        <v>37</v>
      </c>
      <c r="HG5" s="85" t="s">
        <v>38</v>
      </c>
      <c r="HH5" s="85" t="s">
        <v>40</v>
      </c>
      <c r="HI5" s="85" t="s">
        <v>42</v>
      </c>
      <c r="HJ5" s="96" t="s">
        <v>8</v>
      </c>
      <c r="HK5" s="96" t="s">
        <v>10</v>
      </c>
      <c r="HL5" s="89" t="s">
        <v>44</v>
      </c>
      <c r="HM5" s="89" t="s">
        <v>45</v>
      </c>
      <c r="HN5" s="86" t="s">
        <v>33</v>
      </c>
      <c r="HO5" s="86" t="s">
        <v>35</v>
      </c>
      <c r="HP5" s="86" t="s">
        <v>37</v>
      </c>
      <c r="HQ5" s="86" t="s">
        <v>38</v>
      </c>
      <c r="HR5" s="86" t="s">
        <v>40</v>
      </c>
      <c r="HS5" s="86" t="s">
        <v>42</v>
      </c>
      <c r="HT5" s="97" t="s">
        <v>8</v>
      </c>
      <c r="HU5" s="93" t="s">
        <v>10</v>
      </c>
      <c r="HV5" s="90" t="s">
        <v>44</v>
      </c>
      <c r="HW5" s="90" t="s">
        <v>45</v>
      </c>
      <c r="HX5" s="91" t="s">
        <v>33</v>
      </c>
      <c r="HY5" s="91" t="s">
        <v>35</v>
      </c>
      <c r="HZ5" s="91" t="s">
        <v>37</v>
      </c>
      <c r="IA5" s="91" t="s">
        <v>38</v>
      </c>
      <c r="IB5" s="91" t="s">
        <v>40</v>
      </c>
      <c r="IC5" s="91" t="s">
        <v>42</v>
      </c>
      <c r="ID5" s="140"/>
      <c r="IE5" s="167"/>
      <c r="IF5" s="138"/>
      <c r="IG5" s="12" t="s">
        <v>8</v>
      </c>
      <c r="IH5" s="12" t="s">
        <v>10</v>
      </c>
      <c r="II5" s="12" t="s">
        <v>11</v>
      </c>
      <c r="IJ5" s="12" t="s">
        <v>44</v>
      </c>
      <c r="IK5" s="12" t="s">
        <v>45</v>
      </c>
      <c r="IL5" s="92" t="s">
        <v>33</v>
      </c>
      <c r="IM5" s="92" t="s">
        <v>35</v>
      </c>
      <c r="IN5" s="92" t="s">
        <v>37</v>
      </c>
      <c r="IO5" s="92" t="s">
        <v>38</v>
      </c>
      <c r="IP5" s="92" t="s">
        <v>40</v>
      </c>
      <c r="IQ5" s="92" t="s">
        <v>42</v>
      </c>
      <c r="IR5" s="15" t="s">
        <v>8</v>
      </c>
      <c r="IS5" s="15" t="s">
        <v>9</v>
      </c>
      <c r="IT5" s="15" t="s">
        <v>10</v>
      </c>
      <c r="IU5" s="15" t="s">
        <v>11</v>
      </c>
      <c r="IV5" s="15" t="s">
        <v>44</v>
      </c>
      <c r="IW5" s="15" t="s">
        <v>45</v>
      </c>
      <c r="IX5" s="84" t="s">
        <v>33</v>
      </c>
      <c r="IY5" s="84" t="s">
        <v>35</v>
      </c>
      <c r="IZ5" s="84" t="s">
        <v>37</v>
      </c>
      <c r="JA5" s="84" t="s">
        <v>38</v>
      </c>
      <c r="JB5" s="84" t="s">
        <v>40</v>
      </c>
      <c r="JC5" s="84" t="s">
        <v>42</v>
      </c>
      <c r="JD5" s="18" t="s">
        <v>8</v>
      </c>
      <c r="JE5" s="18" t="s">
        <v>10</v>
      </c>
      <c r="JF5" s="18" t="s">
        <v>11</v>
      </c>
      <c r="JG5" s="18" t="s">
        <v>44</v>
      </c>
      <c r="JH5" s="18" t="s">
        <v>45</v>
      </c>
      <c r="JI5" s="85" t="s">
        <v>33</v>
      </c>
      <c r="JJ5" s="85" t="s">
        <v>35</v>
      </c>
      <c r="JK5" s="85" t="s">
        <v>37</v>
      </c>
      <c r="JL5" s="85" t="s">
        <v>38</v>
      </c>
      <c r="JM5" s="85" t="s">
        <v>40</v>
      </c>
      <c r="JN5" s="85" t="s">
        <v>42</v>
      </c>
      <c r="JO5" s="96" t="s">
        <v>8</v>
      </c>
      <c r="JP5" s="96" t="s">
        <v>10</v>
      </c>
      <c r="JQ5" s="89" t="s">
        <v>44</v>
      </c>
      <c r="JR5" s="89" t="s">
        <v>45</v>
      </c>
      <c r="JS5" s="86" t="s">
        <v>33</v>
      </c>
      <c r="JT5" s="86" t="s">
        <v>35</v>
      </c>
      <c r="JU5" s="86" t="s">
        <v>37</v>
      </c>
      <c r="JV5" s="86" t="s">
        <v>38</v>
      </c>
      <c r="JW5" s="86" t="s">
        <v>40</v>
      </c>
      <c r="JX5" s="86" t="s">
        <v>42</v>
      </c>
      <c r="JY5" s="97" t="s">
        <v>8</v>
      </c>
      <c r="JZ5" s="93" t="s">
        <v>10</v>
      </c>
      <c r="KA5" s="90" t="s">
        <v>44</v>
      </c>
      <c r="KB5" s="90" t="s">
        <v>45</v>
      </c>
      <c r="KC5" s="91" t="s">
        <v>33</v>
      </c>
      <c r="KD5" s="91" t="s">
        <v>35</v>
      </c>
      <c r="KE5" s="91" t="s">
        <v>37</v>
      </c>
      <c r="KF5" s="91" t="s">
        <v>38</v>
      </c>
      <c r="KG5" s="91" t="s">
        <v>40</v>
      </c>
      <c r="KH5" s="91" t="s">
        <v>42</v>
      </c>
      <c r="KI5" s="140"/>
      <c r="KJ5" s="167"/>
    </row>
    <row r="6" spans="1:296">
      <c r="A6" s="23" t="s">
        <v>15</v>
      </c>
      <c r="B6" s="27">
        <v>53</v>
      </c>
      <c r="C6" s="13">
        <v>10</v>
      </c>
      <c r="D6" s="13">
        <v>10</v>
      </c>
      <c r="E6" s="14">
        <f t="shared" ref="E6:E8" si="0">D6/C6</f>
        <v>1</v>
      </c>
      <c r="F6" s="13">
        <v>10</v>
      </c>
      <c r="G6" s="14">
        <f>F6/C6</f>
        <v>1</v>
      </c>
      <c r="H6" s="13">
        <v>0</v>
      </c>
      <c r="I6" s="14">
        <f>H6/F6</f>
        <v>0</v>
      </c>
      <c r="J6" s="13">
        <v>1</v>
      </c>
      <c r="K6" s="14">
        <f>J6/F6</f>
        <v>0.1</v>
      </c>
      <c r="L6" s="13"/>
      <c r="M6" s="14"/>
      <c r="N6" s="16">
        <v>26</v>
      </c>
      <c r="O6" s="16">
        <v>90</v>
      </c>
      <c r="P6" s="16">
        <v>26</v>
      </c>
      <c r="Q6" s="77">
        <f t="shared" ref="Q6:Q10" si="1">P6/N6</f>
        <v>1</v>
      </c>
      <c r="R6" s="100">
        <v>26</v>
      </c>
      <c r="S6" s="83">
        <f>R6/N6</f>
        <v>1</v>
      </c>
      <c r="T6" s="100">
        <v>0</v>
      </c>
      <c r="U6" s="83">
        <f>T6/R6</f>
        <v>0</v>
      </c>
      <c r="V6" s="100">
        <v>1</v>
      </c>
      <c r="W6" s="83">
        <f>V6/R6</f>
        <v>3.8461538461538464E-2</v>
      </c>
      <c r="X6" s="100"/>
      <c r="Y6" s="83"/>
      <c r="Z6" s="80">
        <v>17</v>
      </c>
      <c r="AA6" s="19">
        <v>17</v>
      </c>
      <c r="AB6" s="20">
        <f>AA6/Z6</f>
        <v>1</v>
      </c>
      <c r="AC6" s="101">
        <v>17</v>
      </c>
      <c r="AD6" s="88">
        <f>AC6/Z6</f>
        <v>1</v>
      </c>
      <c r="AE6" s="19">
        <v>0</v>
      </c>
      <c r="AF6" s="20">
        <f>AE6/AC6</f>
        <v>0</v>
      </c>
      <c r="AG6" s="19">
        <v>1</v>
      </c>
      <c r="AH6" s="20">
        <f>AG6/AC6</f>
        <v>5.8823529411764705E-2</v>
      </c>
      <c r="AI6" s="19"/>
      <c r="AJ6" s="20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7">
        <v>52</v>
      </c>
      <c r="BF6" s="48">
        <f>BE6/B6</f>
        <v>0.98113207547169812</v>
      </c>
      <c r="BG6" s="27">
        <v>53</v>
      </c>
      <c r="BH6" s="13">
        <v>10</v>
      </c>
      <c r="BI6" s="13">
        <v>10</v>
      </c>
      <c r="BJ6" s="14">
        <v>1</v>
      </c>
      <c r="BK6" s="13">
        <v>10</v>
      </c>
      <c r="BL6" s="14">
        <f>BK6/BH6</f>
        <v>1</v>
      </c>
      <c r="BM6" s="13">
        <v>1</v>
      </c>
      <c r="BN6" s="14">
        <f>BM6/BK6</f>
        <v>0.1</v>
      </c>
      <c r="BO6" s="13">
        <v>0</v>
      </c>
      <c r="BP6" s="14">
        <f>BO6/BK6</f>
        <v>0</v>
      </c>
      <c r="BQ6" s="13"/>
      <c r="BR6" s="14"/>
      <c r="BS6" s="16">
        <v>26</v>
      </c>
      <c r="BT6" s="16">
        <v>90</v>
      </c>
      <c r="BU6" s="16">
        <v>25</v>
      </c>
      <c r="BV6" s="77">
        <f t="shared" ref="BV6:BV10" si="2">BU6/BS6</f>
        <v>0.96153846153846156</v>
      </c>
      <c r="BW6" s="100">
        <v>25</v>
      </c>
      <c r="BX6" s="83">
        <f>BW6/BS6</f>
        <v>0.96153846153846156</v>
      </c>
      <c r="BY6" s="100">
        <v>0</v>
      </c>
      <c r="BZ6" s="83">
        <f>BY6/BW6</f>
        <v>0</v>
      </c>
      <c r="CA6" s="100">
        <v>1</v>
      </c>
      <c r="CB6" s="83">
        <f>CA6/BW6</f>
        <v>0.04</v>
      </c>
      <c r="CC6" s="100"/>
      <c r="CD6" s="83"/>
      <c r="CE6" s="80">
        <v>18</v>
      </c>
      <c r="CF6" s="19">
        <v>18</v>
      </c>
      <c r="CG6" s="20">
        <f>CF6/CE6</f>
        <v>1</v>
      </c>
      <c r="CH6" s="101">
        <v>18</v>
      </c>
      <c r="CI6" s="88">
        <f>CH6/CE6</f>
        <v>1</v>
      </c>
      <c r="CJ6" s="19">
        <v>1</v>
      </c>
      <c r="CK6" s="20">
        <f>CJ6/CH6</f>
        <v>5.5555555555555552E-2</v>
      </c>
      <c r="CL6" s="19">
        <v>3</v>
      </c>
      <c r="CM6" s="20">
        <f>CL6/CH6</f>
        <v>0.16666666666666666</v>
      </c>
      <c r="CN6" s="19"/>
      <c r="CO6" s="20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7">
        <v>52</v>
      </c>
      <c r="DK6" s="48">
        <f>DJ6/BG6</f>
        <v>0.98113207547169812</v>
      </c>
      <c r="DL6" s="27">
        <v>53</v>
      </c>
      <c r="DM6" s="13">
        <v>10</v>
      </c>
      <c r="DN6" s="13">
        <v>10</v>
      </c>
      <c r="DO6" s="14">
        <v>1</v>
      </c>
      <c r="DP6" s="13">
        <v>10</v>
      </c>
      <c r="DQ6" s="14">
        <f>DP6/DM6</f>
        <v>1</v>
      </c>
      <c r="DR6" s="13">
        <v>0</v>
      </c>
      <c r="DS6" s="14">
        <f>DR6/DP6</f>
        <v>0</v>
      </c>
      <c r="DT6" s="13">
        <v>0</v>
      </c>
      <c r="DU6" s="14">
        <f>DT6/DP6</f>
        <v>0</v>
      </c>
      <c r="DV6" s="13"/>
      <c r="DW6" s="14"/>
      <c r="DX6" s="16">
        <v>26</v>
      </c>
      <c r="DY6" s="16">
        <v>84</v>
      </c>
      <c r="DZ6" s="16">
        <v>23</v>
      </c>
      <c r="EA6" s="17">
        <f>DZ6/DX6</f>
        <v>0.88461538461538458</v>
      </c>
      <c r="EB6" s="16">
        <v>22</v>
      </c>
      <c r="EC6" s="17">
        <f>EB6/DX6</f>
        <v>0.84615384615384615</v>
      </c>
      <c r="ED6" s="16">
        <v>1</v>
      </c>
      <c r="EE6" s="17">
        <f>ED6/EB6</f>
        <v>4.5454545454545456E-2</v>
      </c>
      <c r="EF6" s="16">
        <v>0</v>
      </c>
      <c r="EG6" s="17">
        <f>EF6/EB6</f>
        <v>0</v>
      </c>
      <c r="EH6" s="16"/>
      <c r="EI6" s="17"/>
      <c r="EJ6" s="19">
        <v>20</v>
      </c>
      <c r="EK6" s="19">
        <v>20</v>
      </c>
      <c r="EL6" s="20">
        <f>EK6/EJ6</f>
        <v>1</v>
      </c>
      <c r="EM6" s="19">
        <v>20</v>
      </c>
      <c r="EN6" s="20">
        <f>EM6/EJ6</f>
        <v>1</v>
      </c>
      <c r="EO6" s="19">
        <v>2</v>
      </c>
      <c r="EP6" s="20">
        <f>EO6/EM6</f>
        <v>0.1</v>
      </c>
      <c r="EQ6" s="19">
        <v>1</v>
      </c>
      <c r="ER6" s="20">
        <f>EQ6/EM6</f>
        <v>0.05</v>
      </c>
      <c r="ES6" s="19"/>
      <c r="ET6" s="20"/>
      <c r="EU6" s="46"/>
      <c r="EV6" s="46"/>
      <c r="EW6" s="46"/>
      <c r="EX6" s="46"/>
      <c r="EY6" s="46"/>
      <c r="EZ6" s="46"/>
      <c r="FA6" s="46"/>
      <c r="FB6" s="46"/>
      <c r="FC6" s="46"/>
      <c r="FD6" s="46"/>
      <c r="FE6" s="46"/>
      <c r="FF6" s="46"/>
      <c r="FG6" s="46"/>
      <c r="FH6" s="46"/>
      <c r="FI6" s="46"/>
      <c r="FJ6" s="46"/>
      <c r="FK6" s="46"/>
      <c r="FL6" s="46"/>
      <c r="FM6" s="46"/>
      <c r="FN6" s="46"/>
      <c r="FO6" s="46"/>
      <c r="FP6" s="46"/>
      <c r="FQ6" s="46"/>
      <c r="FR6" s="46"/>
      <c r="FS6" s="46"/>
      <c r="FT6" s="46"/>
      <c r="FU6" s="46"/>
      <c r="FV6" s="46"/>
      <c r="FW6" s="46"/>
      <c r="FX6" s="46"/>
      <c r="FY6" s="47">
        <v>53</v>
      </c>
      <c r="FZ6" s="48">
        <f>FY6/DL6</f>
        <v>1</v>
      </c>
      <c r="GA6" s="27">
        <v>53</v>
      </c>
      <c r="GB6" s="13">
        <v>10</v>
      </c>
      <c r="GC6" s="13">
        <v>10</v>
      </c>
      <c r="GD6" s="14">
        <v>1</v>
      </c>
      <c r="GE6" s="13">
        <v>10</v>
      </c>
      <c r="GF6" s="14">
        <f>GE6/GB6</f>
        <v>1</v>
      </c>
      <c r="GG6" s="13">
        <v>1</v>
      </c>
      <c r="GH6" s="14">
        <f>GG6/GE6</f>
        <v>0.1</v>
      </c>
      <c r="GI6" s="13">
        <v>0</v>
      </c>
      <c r="GJ6" s="14">
        <f>GI6/GE6</f>
        <v>0</v>
      </c>
      <c r="GK6" s="13"/>
      <c r="GL6" s="14"/>
      <c r="GM6" s="16">
        <v>25</v>
      </c>
      <c r="GN6" s="16">
        <v>79</v>
      </c>
      <c r="GO6" s="16">
        <v>22</v>
      </c>
      <c r="GP6" s="17">
        <f>GO6/GM6</f>
        <v>0.88</v>
      </c>
      <c r="GQ6" s="16">
        <v>24</v>
      </c>
      <c r="GR6" s="17">
        <f>GQ6/GM6</f>
        <v>0.96</v>
      </c>
      <c r="GS6" s="16">
        <v>0</v>
      </c>
      <c r="GT6" s="17">
        <f>GS6/GQ6</f>
        <v>0</v>
      </c>
      <c r="GU6" s="16">
        <v>0</v>
      </c>
      <c r="GV6" s="17">
        <f>GU6/GQ6</f>
        <v>0</v>
      </c>
      <c r="GW6" s="16"/>
      <c r="GX6" s="17"/>
      <c r="GY6" s="19">
        <v>21</v>
      </c>
      <c r="GZ6" s="19">
        <v>21</v>
      </c>
      <c r="HA6" s="20">
        <f>GZ6/GY6</f>
        <v>1</v>
      </c>
      <c r="HB6" s="19">
        <v>21</v>
      </c>
      <c r="HC6" s="20">
        <f>HB6/GY6</f>
        <v>1</v>
      </c>
      <c r="HD6" s="19">
        <v>0</v>
      </c>
      <c r="HE6" s="20">
        <f>HD6/HB6</f>
        <v>0</v>
      </c>
      <c r="HF6" s="19">
        <v>0</v>
      </c>
      <c r="HG6" s="20">
        <f>HF6/HB6</f>
        <v>0</v>
      </c>
      <c r="HH6" s="19"/>
      <c r="HI6" s="20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"/>
      <c r="HU6" s="11"/>
      <c r="HV6" s="11"/>
      <c r="HW6" s="11"/>
      <c r="HX6" s="11"/>
      <c r="HY6" s="11"/>
      <c r="HZ6" s="11"/>
      <c r="IA6" s="11"/>
      <c r="IB6" s="11"/>
      <c r="IC6" s="11"/>
      <c r="ID6" s="3"/>
      <c r="IE6" s="28"/>
      <c r="IF6" s="27">
        <v>53</v>
      </c>
      <c r="IG6" s="13">
        <v>14</v>
      </c>
      <c r="IH6" s="13">
        <v>14</v>
      </c>
      <c r="II6" s="14">
        <f>IH6/IG6</f>
        <v>1</v>
      </c>
      <c r="IJ6" s="13"/>
      <c r="IK6" s="14">
        <f>IJ6/IG6</f>
        <v>0</v>
      </c>
      <c r="IL6" s="13"/>
      <c r="IM6" s="14" t="e">
        <f>IL6/IJ6</f>
        <v>#DIV/0!</v>
      </c>
      <c r="IN6" s="13"/>
      <c r="IO6" s="14" t="e">
        <f>IN6/IJ6</f>
        <v>#DIV/0!</v>
      </c>
      <c r="IP6" s="13"/>
      <c r="IQ6" s="14"/>
      <c r="IR6" s="16">
        <v>21</v>
      </c>
      <c r="IS6" s="16">
        <v>40</v>
      </c>
      <c r="IT6" s="16">
        <v>19</v>
      </c>
      <c r="IU6" s="17">
        <f>IT6/IR6</f>
        <v>0.90476190476190477</v>
      </c>
      <c r="IV6" s="16"/>
      <c r="IW6" s="17">
        <f>IV6/IR6</f>
        <v>0</v>
      </c>
      <c r="IX6" s="16"/>
      <c r="IY6" s="17" t="e">
        <f>IX6/IV6</f>
        <v>#DIV/0!</v>
      </c>
      <c r="IZ6" s="16"/>
      <c r="JA6" s="17" t="e">
        <f>IZ6/IV6</f>
        <v>#DIV/0!</v>
      </c>
      <c r="JB6" s="16"/>
      <c r="JC6" s="17"/>
      <c r="JD6" s="19">
        <v>20</v>
      </c>
      <c r="JE6" s="19">
        <v>20</v>
      </c>
      <c r="JF6" s="20">
        <f>JE6/JD6</f>
        <v>1</v>
      </c>
      <c r="JG6" s="19"/>
      <c r="JH6" s="20">
        <f>JG6/JD6</f>
        <v>0</v>
      </c>
      <c r="JI6" s="19"/>
      <c r="JJ6" s="20" t="e">
        <f>JI6/JG6</f>
        <v>#DIV/0!</v>
      </c>
      <c r="JK6" s="19">
        <v>0</v>
      </c>
      <c r="JL6" s="20" t="e">
        <f>JK6/JG6</f>
        <v>#DIV/0!</v>
      </c>
      <c r="JM6" s="19"/>
      <c r="JN6" s="20"/>
      <c r="JO6" s="22"/>
      <c r="JP6" s="22"/>
      <c r="JQ6" s="22"/>
      <c r="JR6" s="22"/>
      <c r="JS6" s="22"/>
      <c r="JT6" s="22"/>
      <c r="JU6" s="22"/>
      <c r="JV6" s="22"/>
      <c r="JW6" s="22"/>
      <c r="JX6" s="22"/>
      <c r="JY6" s="2"/>
      <c r="JZ6" s="11"/>
      <c r="KA6" s="11"/>
      <c r="KB6" s="11"/>
      <c r="KC6" s="11"/>
      <c r="KD6" s="11"/>
      <c r="KE6" s="11"/>
      <c r="KF6" s="11"/>
      <c r="KG6" s="11"/>
      <c r="KH6" s="11"/>
      <c r="KI6" s="3"/>
      <c r="KJ6" s="28"/>
    </row>
    <row r="7" spans="1:296">
      <c r="A7" s="23" t="s">
        <v>18</v>
      </c>
      <c r="B7" s="27">
        <v>45</v>
      </c>
      <c r="C7" s="13">
        <v>6</v>
      </c>
      <c r="D7" s="13">
        <v>6</v>
      </c>
      <c r="E7" s="14">
        <f t="shared" si="0"/>
        <v>1</v>
      </c>
      <c r="F7" s="13">
        <v>6</v>
      </c>
      <c r="G7" s="14">
        <f t="shared" ref="G7:G9" si="3">F7/C7</f>
        <v>1</v>
      </c>
      <c r="H7" s="13">
        <v>0</v>
      </c>
      <c r="I7" s="14">
        <f t="shared" ref="I7:I9" si="4">H7/F7</f>
        <v>0</v>
      </c>
      <c r="J7" s="13">
        <v>1</v>
      </c>
      <c r="K7" s="14">
        <f t="shared" ref="K7:K9" si="5">J7/F7</f>
        <v>0.16666666666666666</v>
      </c>
      <c r="L7" s="13"/>
      <c r="M7" s="14"/>
      <c r="N7" s="16">
        <v>24</v>
      </c>
      <c r="O7" s="16">
        <v>65</v>
      </c>
      <c r="P7" s="16">
        <v>24</v>
      </c>
      <c r="Q7" s="77">
        <f t="shared" si="1"/>
        <v>1</v>
      </c>
      <c r="R7" s="100">
        <v>23</v>
      </c>
      <c r="S7" s="83">
        <f>R7/N7</f>
        <v>0.95833333333333337</v>
      </c>
      <c r="T7" s="100">
        <v>2</v>
      </c>
      <c r="U7" s="83">
        <f>T7/R7</f>
        <v>8.6956521739130432E-2</v>
      </c>
      <c r="V7" s="100">
        <v>2</v>
      </c>
      <c r="W7" s="83">
        <f>V7/R7</f>
        <v>8.6956521739130432E-2</v>
      </c>
      <c r="X7" s="100"/>
      <c r="Y7" s="83"/>
      <c r="Z7" s="80">
        <v>10</v>
      </c>
      <c r="AA7" s="19">
        <v>10</v>
      </c>
      <c r="AB7" s="20">
        <f t="shared" ref="AB7:AB10" si="6">AA7/Z7</f>
        <v>1</v>
      </c>
      <c r="AC7" s="101">
        <v>7</v>
      </c>
      <c r="AD7" s="88">
        <f t="shared" ref="AD7:AD9" si="7">AC7/Z7</f>
        <v>0.7</v>
      </c>
      <c r="AE7" s="19">
        <v>1</v>
      </c>
      <c r="AF7" s="20">
        <f t="shared" ref="AF7:AF9" si="8">AE7/AC7</f>
        <v>0.14285714285714285</v>
      </c>
      <c r="AG7" s="19">
        <v>1</v>
      </c>
      <c r="AH7" s="20">
        <f t="shared" ref="AH7:AH9" si="9">AG7/AC7</f>
        <v>0.14285714285714285</v>
      </c>
      <c r="AI7" s="19"/>
      <c r="AJ7" s="20"/>
      <c r="AK7" s="22">
        <v>8</v>
      </c>
      <c r="AL7" s="22">
        <v>7</v>
      </c>
      <c r="AM7" s="22">
        <v>5</v>
      </c>
      <c r="AN7" s="105">
        <f>AM7/AK7</f>
        <v>0.625</v>
      </c>
      <c r="AO7" s="22">
        <v>0</v>
      </c>
      <c r="AP7" s="105">
        <v>0</v>
      </c>
      <c r="AQ7" s="22">
        <v>0</v>
      </c>
      <c r="AR7" s="105">
        <v>0</v>
      </c>
      <c r="AS7" s="22"/>
      <c r="AT7" s="105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7">
        <v>42</v>
      </c>
      <c r="BF7" s="48">
        <f t="shared" ref="BF7:BF10" si="10">BE7/B7</f>
        <v>0.93333333333333335</v>
      </c>
      <c r="BG7" s="27">
        <v>45</v>
      </c>
      <c r="BH7" s="13">
        <v>6</v>
      </c>
      <c r="BI7" s="13">
        <v>6</v>
      </c>
      <c r="BJ7" s="14">
        <v>1</v>
      </c>
      <c r="BK7" s="13">
        <v>6</v>
      </c>
      <c r="BL7" s="14">
        <f>BK7/BH7</f>
        <v>1</v>
      </c>
      <c r="BM7" s="13">
        <v>0</v>
      </c>
      <c r="BN7" s="14">
        <f>BM7/BK7</f>
        <v>0</v>
      </c>
      <c r="BO7" s="13">
        <v>1</v>
      </c>
      <c r="BP7" s="14">
        <f>BO7/BK7</f>
        <v>0.16666666666666666</v>
      </c>
      <c r="BQ7" s="13"/>
      <c r="BR7" s="14"/>
      <c r="BS7" s="16">
        <v>23</v>
      </c>
      <c r="BT7" s="16">
        <v>59</v>
      </c>
      <c r="BU7" s="16">
        <v>20</v>
      </c>
      <c r="BV7" s="77">
        <f t="shared" si="2"/>
        <v>0.86956521739130432</v>
      </c>
      <c r="BW7" s="100">
        <v>21</v>
      </c>
      <c r="BX7" s="83">
        <f>BW7/BS7</f>
        <v>0.91304347826086951</v>
      </c>
      <c r="BY7" s="100">
        <v>0</v>
      </c>
      <c r="BZ7" s="83">
        <f t="shared" ref="BZ7:BZ9" si="11">BY7/BW7</f>
        <v>0</v>
      </c>
      <c r="CA7" s="100">
        <v>2</v>
      </c>
      <c r="CB7" s="83">
        <f t="shared" ref="CB7:CB9" si="12">CA7/BW7</f>
        <v>9.5238095238095233E-2</v>
      </c>
      <c r="CC7" s="100"/>
      <c r="CD7" s="83"/>
      <c r="CE7" s="80">
        <v>12</v>
      </c>
      <c r="CF7" s="19">
        <v>12</v>
      </c>
      <c r="CG7" s="20">
        <f t="shared" ref="CG7:CG10" si="13">CF7/CE7</f>
        <v>1</v>
      </c>
      <c r="CH7" s="101">
        <v>9</v>
      </c>
      <c r="CI7" s="88">
        <f t="shared" ref="CI7:CI9" si="14">CH7/CE7</f>
        <v>0.75</v>
      </c>
      <c r="CJ7" s="19">
        <v>1</v>
      </c>
      <c r="CK7" s="20">
        <f t="shared" ref="CK7:CK9" si="15">CJ7/CH7</f>
        <v>0.1111111111111111</v>
      </c>
      <c r="CL7" s="19">
        <v>3</v>
      </c>
      <c r="CM7" s="20">
        <f t="shared" ref="CM7:CM9" si="16">CL7/CH7</f>
        <v>0.33333333333333331</v>
      </c>
      <c r="CN7" s="19"/>
      <c r="CO7" s="20"/>
      <c r="CP7" s="22">
        <v>10</v>
      </c>
      <c r="CQ7" s="22">
        <v>8</v>
      </c>
      <c r="CR7" s="22">
        <v>5</v>
      </c>
      <c r="CS7" s="105">
        <f>CR7/CP7</f>
        <v>0.5</v>
      </c>
      <c r="CT7" s="22">
        <v>2</v>
      </c>
      <c r="CU7" s="105">
        <f>CT7/CR7</f>
        <v>0.4</v>
      </c>
      <c r="CV7" s="22">
        <v>0</v>
      </c>
      <c r="CW7" s="105">
        <v>0</v>
      </c>
      <c r="CX7" s="22"/>
      <c r="CY7" s="105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7">
        <v>40</v>
      </c>
      <c r="DK7" s="48">
        <f t="shared" ref="DK7:DK10" si="17">DJ7/BG7</f>
        <v>0.88888888888888884</v>
      </c>
      <c r="DL7" s="27">
        <v>45</v>
      </c>
      <c r="DM7" s="13">
        <v>6</v>
      </c>
      <c r="DN7" s="13">
        <v>6</v>
      </c>
      <c r="DO7" s="14">
        <v>1</v>
      </c>
      <c r="DP7" s="13">
        <v>6</v>
      </c>
      <c r="DQ7" s="14">
        <f t="shared" ref="DQ7:DQ9" si="18">DP7/DM7</f>
        <v>1</v>
      </c>
      <c r="DR7" s="13">
        <v>0</v>
      </c>
      <c r="DS7" s="14">
        <f t="shared" ref="DS7:DS9" si="19">DR7/DP7</f>
        <v>0</v>
      </c>
      <c r="DT7" s="13">
        <v>0</v>
      </c>
      <c r="DU7" s="14">
        <f t="shared" ref="DU7:DU9" si="20">DT7/DP7</f>
        <v>0</v>
      </c>
      <c r="DV7" s="13"/>
      <c r="DW7" s="14"/>
      <c r="DX7" s="16">
        <v>17</v>
      </c>
      <c r="DY7" s="16">
        <v>40</v>
      </c>
      <c r="DZ7" s="16">
        <v>14</v>
      </c>
      <c r="EA7" s="17">
        <f t="shared" ref="EA7:EA10" si="21">DZ7/DX7</f>
        <v>0.82352941176470584</v>
      </c>
      <c r="EB7" s="16">
        <v>13</v>
      </c>
      <c r="EC7" s="17">
        <f t="shared" ref="EC7:EC9" si="22">EB7/DX7</f>
        <v>0.76470588235294112</v>
      </c>
      <c r="ED7" s="16">
        <v>2</v>
      </c>
      <c r="EE7" s="17">
        <f t="shared" ref="EE7:EE9" si="23">ED7/EB7</f>
        <v>0.15384615384615385</v>
      </c>
      <c r="EF7" s="16">
        <v>0</v>
      </c>
      <c r="EG7" s="17">
        <f t="shared" ref="EG7:EG9" si="24">EF7/EB7</f>
        <v>0</v>
      </c>
      <c r="EH7" s="16"/>
      <c r="EI7" s="17"/>
      <c r="EJ7" s="19">
        <v>20</v>
      </c>
      <c r="EK7" s="19">
        <v>20</v>
      </c>
      <c r="EL7" s="20">
        <f t="shared" ref="EL7:EL10" si="25">EK7/EJ7</f>
        <v>1</v>
      </c>
      <c r="EM7" s="19">
        <v>20</v>
      </c>
      <c r="EN7" s="20">
        <f t="shared" ref="EN7:EN9" si="26">EM7/EJ7</f>
        <v>1</v>
      </c>
      <c r="EO7" s="19">
        <v>1</v>
      </c>
      <c r="EP7" s="20">
        <f t="shared" ref="EP7:EP9" si="27">EO7/EM7</f>
        <v>0.05</v>
      </c>
      <c r="EQ7" s="19">
        <v>1</v>
      </c>
      <c r="ER7" s="20">
        <f t="shared" ref="ER7:ER9" si="28">EQ7/EM7</f>
        <v>0.05</v>
      </c>
      <c r="ES7" s="19"/>
      <c r="ET7" s="20"/>
      <c r="EU7" s="22">
        <v>10</v>
      </c>
      <c r="EV7" s="22">
        <v>8</v>
      </c>
      <c r="EW7" s="22">
        <v>3</v>
      </c>
      <c r="EX7" s="105">
        <f>EW7/EU7</f>
        <v>0.3</v>
      </c>
      <c r="EY7" s="22">
        <v>0</v>
      </c>
      <c r="EZ7" s="105">
        <v>0</v>
      </c>
      <c r="FA7" s="22">
        <v>0</v>
      </c>
      <c r="FB7" s="105">
        <v>0</v>
      </c>
      <c r="FC7" s="22"/>
      <c r="FD7" s="105"/>
      <c r="FE7" s="46"/>
      <c r="FF7" s="46"/>
      <c r="FG7" s="46"/>
      <c r="FH7" s="46"/>
      <c r="FI7" s="46"/>
      <c r="FJ7" s="46"/>
      <c r="FK7" s="46"/>
      <c r="FL7" s="46"/>
      <c r="FM7" s="46"/>
      <c r="FN7" s="46"/>
      <c r="FO7" s="11">
        <v>6</v>
      </c>
      <c r="FP7" s="11">
        <v>4</v>
      </c>
      <c r="FQ7" s="11">
        <v>2</v>
      </c>
      <c r="FR7" s="2">
        <f>FQ7/FP7</f>
        <v>0.5</v>
      </c>
      <c r="FS7" s="11">
        <v>0</v>
      </c>
      <c r="FT7" s="2">
        <f>FS7/FQ7</f>
        <v>0</v>
      </c>
      <c r="FU7" s="11" t="s">
        <v>52</v>
      </c>
      <c r="FV7" s="11" t="s">
        <v>52</v>
      </c>
      <c r="FW7" s="11" t="s">
        <v>52</v>
      </c>
      <c r="FX7" s="11" t="s">
        <v>52</v>
      </c>
      <c r="FY7" s="47">
        <v>44</v>
      </c>
      <c r="FZ7" s="48">
        <f>FY7/DL7</f>
        <v>0.97777777777777775</v>
      </c>
      <c r="GA7" s="27">
        <v>45</v>
      </c>
      <c r="GB7" s="13">
        <v>6</v>
      </c>
      <c r="GC7" s="13">
        <v>6</v>
      </c>
      <c r="GD7" s="14">
        <v>1</v>
      </c>
      <c r="GE7" s="13">
        <v>6</v>
      </c>
      <c r="GF7" s="14">
        <f t="shared" ref="GF7:GF9" si="29">GE7/GB7</f>
        <v>1</v>
      </c>
      <c r="GG7" s="13">
        <v>0</v>
      </c>
      <c r="GH7" s="14">
        <f t="shared" ref="GH7:GH9" si="30">GG7/GE7</f>
        <v>0</v>
      </c>
      <c r="GI7" s="13">
        <v>0</v>
      </c>
      <c r="GJ7" s="14">
        <f t="shared" ref="GJ7:GJ9" si="31">GI7/GE7</f>
        <v>0</v>
      </c>
      <c r="GK7" s="13"/>
      <c r="GL7" s="14"/>
      <c r="GM7" s="16">
        <v>20</v>
      </c>
      <c r="GN7" s="16">
        <v>49</v>
      </c>
      <c r="GO7" s="16">
        <v>19</v>
      </c>
      <c r="GP7" s="17">
        <f t="shared" ref="GP7:GP10" si="32">GO7/GM7</f>
        <v>0.95</v>
      </c>
      <c r="GQ7" s="16">
        <v>20</v>
      </c>
      <c r="GR7" s="17">
        <f t="shared" ref="GR7:GR9" si="33">GQ7/GM7</f>
        <v>1</v>
      </c>
      <c r="GS7" s="16">
        <v>0</v>
      </c>
      <c r="GT7" s="17">
        <f t="shared" ref="GT7:GT9" si="34">GS7/GQ7</f>
        <v>0</v>
      </c>
      <c r="GU7" s="16">
        <v>0</v>
      </c>
      <c r="GV7" s="17">
        <f t="shared" ref="GV7:GV9" si="35">GU7/GQ7</f>
        <v>0</v>
      </c>
      <c r="GW7" s="16"/>
      <c r="GX7" s="17"/>
      <c r="GY7" s="19">
        <v>14</v>
      </c>
      <c r="GZ7" s="19">
        <v>14</v>
      </c>
      <c r="HA7" s="20">
        <f t="shared" ref="HA7:HA9" si="36">GZ7/GY7</f>
        <v>1</v>
      </c>
      <c r="HB7" s="19">
        <v>13</v>
      </c>
      <c r="HC7" s="20">
        <f>HB7/GY7</f>
        <v>0.9285714285714286</v>
      </c>
      <c r="HD7" s="19">
        <v>1</v>
      </c>
      <c r="HE7" s="20">
        <f t="shared" ref="HE7:HE9" si="37">HD7/HB7</f>
        <v>7.6923076923076927E-2</v>
      </c>
      <c r="HF7" s="19">
        <v>0</v>
      </c>
      <c r="HG7" s="20">
        <f t="shared" ref="HG7:HG9" si="38">HF7/HB7</f>
        <v>0</v>
      </c>
      <c r="HH7" s="19"/>
      <c r="HI7" s="20"/>
      <c r="HJ7" s="22">
        <v>13</v>
      </c>
      <c r="HK7" s="22">
        <v>9</v>
      </c>
      <c r="HL7" s="22">
        <v>6</v>
      </c>
      <c r="HM7" s="105">
        <f>HL7/HJ7</f>
        <v>0.46153846153846156</v>
      </c>
      <c r="HN7" s="22">
        <v>0</v>
      </c>
      <c r="HO7" s="105">
        <v>0</v>
      </c>
      <c r="HP7" s="22">
        <v>0</v>
      </c>
      <c r="HQ7" s="105">
        <v>0</v>
      </c>
      <c r="HR7" s="22"/>
      <c r="HS7" s="105"/>
      <c r="HT7" s="2"/>
      <c r="HU7" s="11"/>
      <c r="HV7" s="11"/>
      <c r="HW7" s="11"/>
      <c r="HX7" s="11"/>
      <c r="HY7" s="11"/>
      <c r="HZ7" s="11"/>
      <c r="IA7" s="11"/>
      <c r="IB7" s="11"/>
      <c r="IC7" s="11"/>
      <c r="ID7" s="3"/>
      <c r="IE7" s="28"/>
      <c r="IF7" s="27">
        <v>45</v>
      </c>
      <c r="IG7" s="13">
        <v>11</v>
      </c>
      <c r="IH7" s="13">
        <v>5</v>
      </c>
      <c r="II7" s="14">
        <f t="shared" ref="II7:II9" si="39">IH7/IG7</f>
        <v>0.45454545454545453</v>
      </c>
      <c r="IJ7" s="13"/>
      <c r="IK7" s="14">
        <f t="shared" ref="IK7:IK9" si="40">IJ7/IG7</f>
        <v>0</v>
      </c>
      <c r="IL7" s="13"/>
      <c r="IM7" s="14" t="e">
        <f t="shared" ref="IM7:IM9" si="41">IL7/IJ7</f>
        <v>#DIV/0!</v>
      </c>
      <c r="IN7" s="13"/>
      <c r="IO7" s="14" t="e">
        <f t="shared" ref="IO7:IO9" si="42">IN7/IJ7</f>
        <v>#DIV/0!</v>
      </c>
      <c r="IP7" s="13"/>
      <c r="IQ7" s="14"/>
      <c r="IR7" s="16">
        <v>20</v>
      </c>
      <c r="IS7" s="16">
        <v>39</v>
      </c>
      <c r="IT7" s="16">
        <v>17</v>
      </c>
      <c r="IU7" s="17">
        <f t="shared" ref="IU7:IU10" si="43">IT7/IR7</f>
        <v>0.85</v>
      </c>
      <c r="IV7" s="16"/>
      <c r="IW7" s="17">
        <f t="shared" ref="IW7:IW9" si="44">IV7/IR7</f>
        <v>0</v>
      </c>
      <c r="IX7" s="16"/>
      <c r="IY7" s="17" t="e">
        <f t="shared" ref="IY7:IY9" si="45">IX7/IV7</f>
        <v>#DIV/0!</v>
      </c>
      <c r="IZ7" s="16"/>
      <c r="JA7" s="17" t="e">
        <f t="shared" ref="JA7:JA9" si="46">IZ7/IV7</f>
        <v>#DIV/0!</v>
      </c>
      <c r="JB7" s="16"/>
      <c r="JC7" s="17"/>
      <c r="JD7" s="19">
        <v>20</v>
      </c>
      <c r="JE7" s="19">
        <v>20</v>
      </c>
      <c r="JF7" s="20">
        <f t="shared" ref="JF7:JF9" si="47">JE7/JD7</f>
        <v>1</v>
      </c>
      <c r="JG7" s="19"/>
      <c r="JH7" s="20">
        <f>JG7/JD7</f>
        <v>0</v>
      </c>
      <c r="JI7" s="19"/>
      <c r="JJ7" s="20" t="e">
        <f t="shared" ref="JJ7:JJ9" si="48">JI7/JG7</f>
        <v>#DIV/0!</v>
      </c>
      <c r="JK7" s="19">
        <v>0</v>
      </c>
      <c r="JL7" s="20" t="e">
        <f t="shared" ref="JL7:JL9" si="49">JK7/JG7</f>
        <v>#DIV/0!</v>
      </c>
      <c r="JM7" s="19"/>
      <c r="JN7" s="20"/>
      <c r="JO7" s="22">
        <v>8</v>
      </c>
      <c r="JP7" s="22">
        <v>5</v>
      </c>
      <c r="JQ7" s="22"/>
      <c r="JR7" s="105">
        <f>JQ7/JO7</f>
        <v>0</v>
      </c>
      <c r="JS7" s="22">
        <v>0</v>
      </c>
      <c r="JT7" s="105">
        <v>0</v>
      </c>
      <c r="JU7" s="22">
        <v>0</v>
      </c>
      <c r="JV7" s="105">
        <v>0</v>
      </c>
      <c r="JW7" s="22"/>
      <c r="JX7" s="105"/>
      <c r="JY7" s="2"/>
      <c r="JZ7" s="11"/>
      <c r="KA7" s="11"/>
      <c r="KB7" s="11"/>
      <c r="KC7" s="11"/>
      <c r="KD7" s="11"/>
      <c r="KE7" s="11"/>
      <c r="KF7" s="11"/>
      <c r="KG7" s="11"/>
      <c r="KH7" s="11"/>
      <c r="KI7" s="3"/>
      <c r="KJ7" s="28"/>
    </row>
    <row r="8" spans="1:296">
      <c r="A8" s="23" t="s">
        <v>17</v>
      </c>
      <c r="B8" s="27">
        <v>53</v>
      </c>
      <c r="C8" s="13">
        <v>6</v>
      </c>
      <c r="D8" s="13">
        <v>5</v>
      </c>
      <c r="E8" s="14">
        <f t="shared" si="0"/>
        <v>0.83333333333333337</v>
      </c>
      <c r="F8" s="13">
        <v>4</v>
      </c>
      <c r="G8" s="14">
        <f t="shared" si="3"/>
        <v>0.66666666666666663</v>
      </c>
      <c r="H8" s="13">
        <v>0</v>
      </c>
      <c r="I8" s="14">
        <f t="shared" si="4"/>
        <v>0</v>
      </c>
      <c r="J8" s="13">
        <v>0</v>
      </c>
      <c r="K8" s="14">
        <f t="shared" si="5"/>
        <v>0</v>
      </c>
      <c r="L8" s="13"/>
      <c r="M8" s="14"/>
      <c r="N8" s="16">
        <v>23</v>
      </c>
      <c r="O8" s="16">
        <v>45</v>
      </c>
      <c r="P8" s="16">
        <v>18</v>
      </c>
      <c r="Q8" s="77">
        <f t="shared" si="1"/>
        <v>0.78260869565217395</v>
      </c>
      <c r="R8" s="100">
        <v>18</v>
      </c>
      <c r="S8" s="83">
        <f>R8/N8</f>
        <v>0.78260869565217395</v>
      </c>
      <c r="T8" s="100">
        <v>0</v>
      </c>
      <c r="U8" s="83">
        <f>T8/R8</f>
        <v>0</v>
      </c>
      <c r="V8" s="100">
        <v>3</v>
      </c>
      <c r="W8" s="83">
        <f>V8/R8</f>
        <v>0.16666666666666666</v>
      </c>
      <c r="X8" s="100"/>
      <c r="Y8" s="83"/>
      <c r="Z8" s="81">
        <v>30</v>
      </c>
      <c r="AA8" s="19">
        <v>30</v>
      </c>
      <c r="AB8" s="20">
        <f t="shared" si="6"/>
        <v>1</v>
      </c>
      <c r="AC8" s="101">
        <v>29</v>
      </c>
      <c r="AD8" s="88">
        <f t="shared" si="7"/>
        <v>0.96666666666666667</v>
      </c>
      <c r="AE8" s="19">
        <v>0</v>
      </c>
      <c r="AF8" s="20">
        <f t="shared" si="8"/>
        <v>0</v>
      </c>
      <c r="AG8" s="19">
        <v>8</v>
      </c>
      <c r="AH8" s="20">
        <f t="shared" si="9"/>
        <v>0.27586206896551724</v>
      </c>
      <c r="AI8" s="19"/>
      <c r="AJ8" s="20"/>
      <c r="AK8" s="22">
        <v>2</v>
      </c>
      <c r="AL8" s="22">
        <v>1</v>
      </c>
      <c r="AM8" s="22">
        <v>1</v>
      </c>
      <c r="AN8" s="105">
        <f t="shared" ref="AN8:AN9" si="50">AM8/AK8</f>
        <v>0.5</v>
      </c>
      <c r="AO8" s="22">
        <v>0</v>
      </c>
      <c r="AP8" s="105">
        <v>0</v>
      </c>
      <c r="AQ8" s="22">
        <v>0</v>
      </c>
      <c r="AR8" s="105">
        <v>0</v>
      </c>
      <c r="AS8" s="22"/>
      <c r="AT8" s="105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7">
        <v>52</v>
      </c>
      <c r="BF8" s="48">
        <f t="shared" si="10"/>
        <v>0.98113207547169812</v>
      </c>
      <c r="BG8" s="27">
        <v>53</v>
      </c>
      <c r="BH8" s="13">
        <v>6</v>
      </c>
      <c r="BI8" s="13">
        <v>6</v>
      </c>
      <c r="BJ8" s="14">
        <v>1</v>
      </c>
      <c r="BK8" s="13">
        <v>5</v>
      </c>
      <c r="BL8" s="14">
        <f>BK8/BH8</f>
        <v>0.83333333333333337</v>
      </c>
      <c r="BM8" s="13">
        <v>0</v>
      </c>
      <c r="BN8" s="14">
        <f>BM8/BK8</f>
        <v>0</v>
      </c>
      <c r="BO8" s="13">
        <v>0</v>
      </c>
      <c r="BP8" s="14">
        <f>BO8/BK8</f>
        <v>0</v>
      </c>
      <c r="BQ8" s="13"/>
      <c r="BR8" s="14"/>
      <c r="BS8" s="16">
        <v>27</v>
      </c>
      <c r="BT8" s="16">
        <v>53</v>
      </c>
      <c r="BU8" s="16">
        <v>17</v>
      </c>
      <c r="BV8" s="77">
        <f t="shared" si="2"/>
        <v>0.62962962962962965</v>
      </c>
      <c r="BW8" s="100">
        <v>17</v>
      </c>
      <c r="BX8" s="83">
        <f>BW8/BS8</f>
        <v>0.62962962962962965</v>
      </c>
      <c r="BY8" s="100">
        <v>1</v>
      </c>
      <c r="BZ8" s="83">
        <f t="shared" si="11"/>
        <v>5.8823529411764705E-2</v>
      </c>
      <c r="CA8" s="100">
        <v>2</v>
      </c>
      <c r="CB8" s="83">
        <f t="shared" si="12"/>
        <v>0.11764705882352941</v>
      </c>
      <c r="CC8" s="100"/>
      <c r="CD8" s="83"/>
      <c r="CE8" s="81">
        <v>28</v>
      </c>
      <c r="CF8" s="19">
        <v>28</v>
      </c>
      <c r="CG8" s="20">
        <f t="shared" si="13"/>
        <v>1</v>
      </c>
      <c r="CH8" s="101">
        <v>26</v>
      </c>
      <c r="CI8" s="88">
        <f t="shared" si="14"/>
        <v>0.9285714285714286</v>
      </c>
      <c r="CJ8" s="19">
        <v>1</v>
      </c>
      <c r="CK8" s="20">
        <f t="shared" si="15"/>
        <v>3.8461538461538464E-2</v>
      </c>
      <c r="CL8" s="19">
        <v>6</v>
      </c>
      <c r="CM8" s="20">
        <f t="shared" si="16"/>
        <v>0.23076923076923078</v>
      </c>
      <c r="CN8" s="19"/>
      <c r="CO8" s="20"/>
      <c r="CP8" s="22">
        <v>2</v>
      </c>
      <c r="CQ8" s="22">
        <v>2</v>
      </c>
      <c r="CR8" s="22">
        <v>2</v>
      </c>
      <c r="CS8" s="105">
        <f t="shared" ref="CS8:CS9" si="51">CR8/CP8</f>
        <v>1</v>
      </c>
      <c r="CT8" s="22">
        <v>0</v>
      </c>
      <c r="CU8" s="105">
        <f t="shared" ref="CU8:CU9" si="52">CT8/CR8</f>
        <v>0</v>
      </c>
      <c r="CV8" s="22">
        <v>0</v>
      </c>
      <c r="CW8" s="105">
        <v>0</v>
      </c>
      <c r="CX8" s="22"/>
      <c r="CY8" s="105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7">
        <v>50</v>
      </c>
      <c r="DK8" s="48">
        <f t="shared" si="17"/>
        <v>0.94339622641509435</v>
      </c>
      <c r="DL8" s="27">
        <v>53</v>
      </c>
      <c r="DM8" s="13">
        <v>8</v>
      </c>
      <c r="DN8" s="13">
        <v>8</v>
      </c>
      <c r="DO8" s="14">
        <v>1</v>
      </c>
      <c r="DP8" s="13">
        <v>8</v>
      </c>
      <c r="DQ8" s="14">
        <f t="shared" si="18"/>
        <v>1</v>
      </c>
      <c r="DR8" s="13">
        <v>0</v>
      </c>
      <c r="DS8" s="14">
        <f t="shared" si="19"/>
        <v>0</v>
      </c>
      <c r="DT8" s="13">
        <v>0</v>
      </c>
      <c r="DU8" s="14">
        <f t="shared" si="20"/>
        <v>0</v>
      </c>
      <c r="DV8" s="13"/>
      <c r="DW8" s="14"/>
      <c r="DX8" s="16">
        <v>27</v>
      </c>
      <c r="DY8" s="16">
        <v>53</v>
      </c>
      <c r="DZ8" s="16">
        <v>20</v>
      </c>
      <c r="EA8" s="17">
        <f t="shared" si="21"/>
        <v>0.7407407407407407</v>
      </c>
      <c r="EB8" s="16">
        <v>19</v>
      </c>
      <c r="EC8" s="17">
        <f t="shared" si="22"/>
        <v>0.70370370370370372</v>
      </c>
      <c r="ED8" s="16">
        <v>0</v>
      </c>
      <c r="EE8" s="17">
        <f t="shared" si="23"/>
        <v>0</v>
      </c>
      <c r="EF8" s="16">
        <v>0</v>
      </c>
      <c r="EG8" s="17">
        <f t="shared" si="24"/>
        <v>0</v>
      </c>
      <c r="EH8" s="16"/>
      <c r="EI8" s="17"/>
      <c r="EJ8" s="19">
        <v>25</v>
      </c>
      <c r="EK8" s="19">
        <v>25</v>
      </c>
      <c r="EL8" s="20">
        <f t="shared" si="25"/>
        <v>1</v>
      </c>
      <c r="EM8" s="19">
        <v>24</v>
      </c>
      <c r="EN8" s="20">
        <f t="shared" si="26"/>
        <v>0.96</v>
      </c>
      <c r="EO8" s="19">
        <v>1</v>
      </c>
      <c r="EP8" s="20">
        <f t="shared" si="27"/>
        <v>4.1666666666666664E-2</v>
      </c>
      <c r="EQ8" s="19">
        <v>1</v>
      </c>
      <c r="ER8" s="20">
        <f t="shared" si="28"/>
        <v>4.1666666666666664E-2</v>
      </c>
      <c r="ES8" s="19"/>
      <c r="ET8" s="20"/>
      <c r="EU8" s="22">
        <v>2</v>
      </c>
      <c r="EV8" s="22">
        <v>1</v>
      </c>
      <c r="EW8" s="22">
        <v>1</v>
      </c>
      <c r="EX8" s="105">
        <f t="shared" ref="EX8:EX9" si="53">EW8/EU8</f>
        <v>0.5</v>
      </c>
      <c r="EY8" s="22">
        <v>1</v>
      </c>
      <c r="EZ8" s="105">
        <f>EY8/EW8</f>
        <v>1</v>
      </c>
      <c r="FA8" s="22">
        <v>0</v>
      </c>
      <c r="FB8" s="105">
        <v>0</v>
      </c>
      <c r="FC8" s="22"/>
      <c r="FD8" s="105"/>
      <c r="FE8" s="46"/>
      <c r="FF8" s="46"/>
      <c r="FG8" s="46"/>
      <c r="FH8" s="46"/>
      <c r="FI8" s="46"/>
      <c r="FJ8" s="46"/>
      <c r="FK8" s="46"/>
      <c r="FL8" s="46"/>
      <c r="FM8" s="46"/>
      <c r="FN8" s="46"/>
      <c r="FO8" s="46"/>
      <c r="FP8" s="46"/>
      <c r="FQ8" s="46"/>
      <c r="FR8" s="46"/>
      <c r="FS8" s="46"/>
      <c r="FT8" s="46"/>
      <c r="FU8" s="46"/>
      <c r="FV8" s="46"/>
      <c r="FW8" s="46"/>
      <c r="FX8" s="46"/>
      <c r="FY8" s="47">
        <v>52</v>
      </c>
      <c r="FZ8" s="48">
        <f>FY8/DL8</f>
        <v>0.98113207547169812</v>
      </c>
      <c r="GA8" s="27">
        <v>53</v>
      </c>
      <c r="GB8" s="13">
        <v>12</v>
      </c>
      <c r="GC8" s="13">
        <v>12</v>
      </c>
      <c r="GD8" s="14">
        <v>1</v>
      </c>
      <c r="GE8" s="13">
        <v>12</v>
      </c>
      <c r="GF8" s="14">
        <f t="shared" si="29"/>
        <v>1</v>
      </c>
      <c r="GG8" s="13">
        <v>0</v>
      </c>
      <c r="GH8" s="14">
        <f t="shared" si="30"/>
        <v>0</v>
      </c>
      <c r="GI8" s="13">
        <v>0</v>
      </c>
      <c r="GJ8" s="14">
        <f t="shared" si="31"/>
        <v>0</v>
      </c>
      <c r="GK8" s="13"/>
      <c r="GL8" s="14"/>
      <c r="GM8" s="16">
        <v>28</v>
      </c>
      <c r="GN8" s="16">
        <v>54</v>
      </c>
      <c r="GO8" s="16">
        <v>19</v>
      </c>
      <c r="GP8" s="17">
        <f t="shared" si="32"/>
        <v>0.6785714285714286</v>
      </c>
      <c r="GQ8" s="16">
        <v>19</v>
      </c>
      <c r="GR8" s="17">
        <f t="shared" si="33"/>
        <v>0.6785714285714286</v>
      </c>
      <c r="GS8" s="16">
        <v>0</v>
      </c>
      <c r="GT8" s="17">
        <f t="shared" si="34"/>
        <v>0</v>
      </c>
      <c r="GU8" s="16">
        <v>0</v>
      </c>
      <c r="GV8" s="17">
        <f t="shared" si="35"/>
        <v>0</v>
      </c>
      <c r="GW8" s="16"/>
      <c r="GX8" s="17"/>
      <c r="GY8" s="19">
        <v>21</v>
      </c>
      <c r="GZ8" s="19">
        <v>21</v>
      </c>
      <c r="HA8" s="20">
        <f t="shared" si="36"/>
        <v>1</v>
      </c>
      <c r="HB8" s="19">
        <v>21</v>
      </c>
      <c r="HC8" s="20">
        <f>HB8/GY8</f>
        <v>1</v>
      </c>
      <c r="HD8" s="19">
        <v>0</v>
      </c>
      <c r="HE8" s="20">
        <f t="shared" si="37"/>
        <v>0</v>
      </c>
      <c r="HF8" s="19">
        <v>0</v>
      </c>
      <c r="HG8" s="20">
        <f t="shared" si="38"/>
        <v>0</v>
      </c>
      <c r="HH8" s="19"/>
      <c r="HI8" s="20"/>
      <c r="HJ8" s="22">
        <v>2</v>
      </c>
      <c r="HK8" s="22">
        <v>2</v>
      </c>
      <c r="HL8" s="22">
        <v>1</v>
      </c>
      <c r="HM8" s="105">
        <f t="shared" ref="HM8:HM9" si="54">HL8/HJ8</f>
        <v>0.5</v>
      </c>
      <c r="HN8" s="22">
        <v>0</v>
      </c>
      <c r="HO8" s="105">
        <v>0</v>
      </c>
      <c r="HP8" s="22">
        <v>0</v>
      </c>
      <c r="HQ8" s="105">
        <v>0</v>
      </c>
      <c r="HR8" s="22"/>
      <c r="HS8" s="105"/>
      <c r="HT8" s="2"/>
      <c r="HU8" s="11"/>
      <c r="HV8" s="11"/>
      <c r="HW8" s="11"/>
      <c r="HX8" s="11"/>
      <c r="HY8" s="11"/>
      <c r="HZ8" s="11"/>
      <c r="IA8" s="11"/>
      <c r="IB8" s="11"/>
      <c r="IC8" s="11"/>
      <c r="ID8" s="3"/>
      <c r="IE8" s="28"/>
      <c r="IF8" s="27">
        <v>53</v>
      </c>
      <c r="IG8" s="13">
        <v>16</v>
      </c>
      <c r="IH8" s="13">
        <v>11</v>
      </c>
      <c r="II8" s="14">
        <f t="shared" si="39"/>
        <v>0.6875</v>
      </c>
      <c r="IJ8" s="13"/>
      <c r="IK8" s="14">
        <f t="shared" si="40"/>
        <v>0</v>
      </c>
      <c r="IL8" s="13"/>
      <c r="IM8" s="14" t="e">
        <f t="shared" si="41"/>
        <v>#DIV/0!</v>
      </c>
      <c r="IN8" s="13"/>
      <c r="IO8" s="14" t="e">
        <f t="shared" si="42"/>
        <v>#DIV/0!</v>
      </c>
      <c r="IP8" s="13"/>
      <c r="IQ8" s="14"/>
      <c r="IR8" s="16">
        <v>24</v>
      </c>
      <c r="IS8" s="16">
        <v>42</v>
      </c>
      <c r="IT8" s="16">
        <v>12</v>
      </c>
      <c r="IU8" s="17">
        <f t="shared" si="43"/>
        <v>0.5</v>
      </c>
      <c r="IV8" s="16"/>
      <c r="IW8" s="17">
        <f t="shared" si="44"/>
        <v>0</v>
      </c>
      <c r="IX8" s="16"/>
      <c r="IY8" s="17" t="e">
        <f t="shared" si="45"/>
        <v>#DIV/0!</v>
      </c>
      <c r="IZ8" s="16"/>
      <c r="JA8" s="17" t="e">
        <f t="shared" si="46"/>
        <v>#DIV/0!</v>
      </c>
      <c r="JB8" s="16"/>
      <c r="JC8" s="17"/>
      <c r="JD8" s="19">
        <v>31</v>
      </c>
      <c r="JE8" s="19">
        <v>31</v>
      </c>
      <c r="JF8" s="20">
        <f t="shared" si="47"/>
        <v>1</v>
      </c>
      <c r="JG8" s="19"/>
      <c r="JH8" s="20">
        <f>JG8/JD8</f>
        <v>0</v>
      </c>
      <c r="JI8" s="19"/>
      <c r="JJ8" s="20" t="e">
        <f t="shared" si="48"/>
        <v>#DIV/0!</v>
      </c>
      <c r="JK8" s="19">
        <v>0</v>
      </c>
      <c r="JL8" s="20" t="e">
        <f t="shared" si="49"/>
        <v>#DIV/0!</v>
      </c>
      <c r="JM8" s="19"/>
      <c r="JN8" s="20"/>
      <c r="JO8" s="22">
        <v>2</v>
      </c>
      <c r="JP8" s="22">
        <v>2</v>
      </c>
      <c r="JQ8" s="22"/>
      <c r="JR8" s="105">
        <f t="shared" ref="JR8:JR9" si="55">JQ8/JO8</f>
        <v>0</v>
      </c>
      <c r="JS8" s="22">
        <v>0</v>
      </c>
      <c r="JT8" s="105">
        <v>0</v>
      </c>
      <c r="JU8" s="22">
        <v>0</v>
      </c>
      <c r="JV8" s="105">
        <v>0</v>
      </c>
      <c r="JW8" s="22"/>
      <c r="JX8" s="105"/>
      <c r="JY8" s="2"/>
      <c r="JZ8" s="11"/>
      <c r="KA8" s="11"/>
      <c r="KB8" s="11"/>
      <c r="KC8" s="11"/>
      <c r="KD8" s="11"/>
      <c r="KE8" s="11"/>
      <c r="KF8" s="11"/>
      <c r="KG8" s="11"/>
      <c r="KH8" s="11"/>
      <c r="KI8" s="3"/>
      <c r="KJ8" s="28"/>
    </row>
    <row r="9" spans="1:296">
      <c r="A9" s="23" t="s">
        <v>16</v>
      </c>
      <c r="B9" s="27">
        <v>50</v>
      </c>
      <c r="C9" s="13">
        <v>8</v>
      </c>
      <c r="D9" s="13">
        <v>7</v>
      </c>
      <c r="E9" s="14">
        <f>D9/C9</f>
        <v>0.875</v>
      </c>
      <c r="F9" s="13">
        <v>6</v>
      </c>
      <c r="G9" s="14">
        <f t="shared" si="3"/>
        <v>0.75</v>
      </c>
      <c r="H9" s="13">
        <v>0</v>
      </c>
      <c r="I9" s="14">
        <f t="shared" si="4"/>
        <v>0</v>
      </c>
      <c r="J9" s="13">
        <v>1</v>
      </c>
      <c r="K9" s="14">
        <f t="shared" si="5"/>
        <v>0.16666666666666666</v>
      </c>
      <c r="L9" s="13"/>
      <c r="M9" s="14"/>
      <c r="N9" s="16">
        <v>20</v>
      </c>
      <c r="O9" s="16">
        <v>44</v>
      </c>
      <c r="P9" s="16">
        <v>15</v>
      </c>
      <c r="Q9" s="77">
        <f t="shared" si="1"/>
        <v>0.75</v>
      </c>
      <c r="R9" s="100">
        <v>15</v>
      </c>
      <c r="S9" s="83">
        <f>R9/N9</f>
        <v>0.75</v>
      </c>
      <c r="T9" s="100">
        <v>0</v>
      </c>
      <c r="U9" s="83">
        <f>T9/R9</f>
        <v>0</v>
      </c>
      <c r="V9" s="100">
        <v>2</v>
      </c>
      <c r="W9" s="83">
        <f>V9/R9</f>
        <v>0.13333333333333333</v>
      </c>
      <c r="X9" s="100"/>
      <c r="Y9" s="83"/>
      <c r="Z9" s="81">
        <v>21</v>
      </c>
      <c r="AA9" s="19">
        <v>21</v>
      </c>
      <c r="AB9" s="20">
        <f t="shared" si="6"/>
        <v>1</v>
      </c>
      <c r="AC9" s="101">
        <v>20</v>
      </c>
      <c r="AD9" s="88">
        <f t="shared" si="7"/>
        <v>0.95238095238095233</v>
      </c>
      <c r="AE9" s="19">
        <v>0</v>
      </c>
      <c r="AF9" s="20">
        <f t="shared" si="8"/>
        <v>0</v>
      </c>
      <c r="AG9" s="19">
        <v>6</v>
      </c>
      <c r="AH9" s="20">
        <f t="shared" si="9"/>
        <v>0.3</v>
      </c>
      <c r="AI9" s="19"/>
      <c r="AJ9" s="20"/>
      <c r="AK9" s="22">
        <v>5</v>
      </c>
      <c r="AL9" s="22">
        <v>5</v>
      </c>
      <c r="AM9" s="22">
        <v>4</v>
      </c>
      <c r="AN9" s="105">
        <f t="shared" si="50"/>
        <v>0.8</v>
      </c>
      <c r="AO9" s="22">
        <v>0</v>
      </c>
      <c r="AP9" s="105">
        <v>0</v>
      </c>
      <c r="AQ9" s="22">
        <v>0</v>
      </c>
      <c r="AR9" s="105">
        <v>0</v>
      </c>
      <c r="AS9" s="22"/>
      <c r="AT9" s="105"/>
      <c r="AU9" s="11">
        <v>5</v>
      </c>
      <c r="AV9" s="11">
        <v>2</v>
      </c>
      <c r="AW9" s="11">
        <v>3</v>
      </c>
      <c r="AX9" s="2">
        <f>AW9/AU9</f>
        <v>0.6</v>
      </c>
      <c r="AY9" s="11">
        <v>1</v>
      </c>
      <c r="AZ9" s="2">
        <f>AY9/AW9</f>
        <v>0.33333333333333331</v>
      </c>
      <c r="BA9" s="11">
        <v>0</v>
      </c>
      <c r="BB9" s="2">
        <v>0</v>
      </c>
      <c r="BC9" s="11"/>
      <c r="BD9" s="2"/>
      <c r="BE9" s="47">
        <v>47</v>
      </c>
      <c r="BF9" s="48">
        <f t="shared" si="10"/>
        <v>0.94</v>
      </c>
      <c r="BG9" s="27">
        <v>50</v>
      </c>
      <c r="BH9" s="13">
        <v>8</v>
      </c>
      <c r="BI9" s="13">
        <v>8</v>
      </c>
      <c r="BJ9" s="14">
        <v>1</v>
      </c>
      <c r="BK9" s="13">
        <v>5</v>
      </c>
      <c r="BL9" s="14">
        <f>BK9/BH9</f>
        <v>0.625</v>
      </c>
      <c r="BM9" s="13">
        <v>0</v>
      </c>
      <c r="BN9" s="14">
        <f>BM9/BK9</f>
        <v>0</v>
      </c>
      <c r="BO9" s="13">
        <v>0</v>
      </c>
      <c r="BP9" s="14">
        <f>BO9/BK9</f>
        <v>0</v>
      </c>
      <c r="BQ9" s="13"/>
      <c r="BR9" s="14"/>
      <c r="BS9" s="16">
        <v>18</v>
      </c>
      <c r="BT9" s="16">
        <v>53</v>
      </c>
      <c r="BU9" s="16">
        <v>18</v>
      </c>
      <c r="BV9" s="77">
        <f t="shared" si="2"/>
        <v>1</v>
      </c>
      <c r="BW9" s="100">
        <v>19</v>
      </c>
      <c r="BX9" s="83">
        <v>1</v>
      </c>
      <c r="BY9" s="100">
        <v>1</v>
      </c>
      <c r="BZ9" s="83">
        <f t="shared" si="11"/>
        <v>5.2631578947368418E-2</v>
      </c>
      <c r="CA9" s="100">
        <v>0</v>
      </c>
      <c r="CB9" s="83">
        <f t="shared" si="12"/>
        <v>0</v>
      </c>
      <c r="CC9" s="100"/>
      <c r="CD9" s="83"/>
      <c r="CE9" s="81">
        <v>19</v>
      </c>
      <c r="CF9" s="19">
        <v>19</v>
      </c>
      <c r="CG9" s="20">
        <f t="shared" si="13"/>
        <v>1</v>
      </c>
      <c r="CH9" s="101">
        <v>19</v>
      </c>
      <c r="CI9" s="88">
        <f t="shared" si="14"/>
        <v>1</v>
      </c>
      <c r="CJ9" s="19">
        <v>0</v>
      </c>
      <c r="CK9" s="20">
        <f t="shared" si="15"/>
        <v>0</v>
      </c>
      <c r="CL9" s="19">
        <v>2</v>
      </c>
      <c r="CM9" s="20">
        <f t="shared" si="16"/>
        <v>0.10526315789473684</v>
      </c>
      <c r="CN9" s="19"/>
      <c r="CO9" s="20"/>
      <c r="CP9" s="22">
        <v>5</v>
      </c>
      <c r="CQ9" s="22">
        <v>3</v>
      </c>
      <c r="CR9" s="22">
        <v>3</v>
      </c>
      <c r="CS9" s="105">
        <f t="shared" si="51"/>
        <v>0.6</v>
      </c>
      <c r="CT9" s="22">
        <v>0</v>
      </c>
      <c r="CU9" s="105">
        <f t="shared" si="52"/>
        <v>0</v>
      </c>
      <c r="CV9" s="22">
        <v>0</v>
      </c>
      <c r="CW9" s="105">
        <v>0</v>
      </c>
      <c r="CX9" s="22"/>
      <c r="CY9" s="105"/>
      <c r="CZ9" s="11">
        <v>5</v>
      </c>
      <c r="DA9" s="11">
        <v>2</v>
      </c>
      <c r="DB9" s="11">
        <v>2</v>
      </c>
      <c r="DC9" s="2">
        <f>DB9/CZ9</f>
        <v>0.4</v>
      </c>
      <c r="DD9" s="11">
        <v>0</v>
      </c>
      <c r="DE9" s="2">
        <v>0</v>
      </c>
      <c r="DF9" s="11">
        <v>0</v>
      </c>
      <c r="DG9" s="2">
        <v>0</v>
      </c>
      <c r="DH9" s="11"/>
      <c r="DI9" s="2"/>
      <c r="DJ9" s="47">
        <v>43</v>
      </c>
      <c r="DK9" s="48">
        <f t="shared" si="17"/>
        <v>0.86</v>
      </c>
      <c r="DL9" s="27">
        <v>50</v>
      </c>
      <c r="DM9" s="13">
        <v>8</v>
      </c>
      <c r="DN9" s="13">
        <v>8</v>
      </c>
      <c r="DO9" s="14">
        <v>1</v>
      </c>
      <c r="DP9" s="13">
        <v>8</v>
      </c>
      <c r="DQ9" s="14">
        <f t="shared" si="18"/>
        <v>1</v>
      </c>
      <c r="DR9" s="13">
        <v>0</v>
      </c>
      <c r="DS9" s="14">
        <f t="shared" si="19"/>
        <v>0</v>
      </c>
      <c r="DT9" s="13">
        <v>1</v>
      </c>
      <c r="DU9" s="14">
        <f t="shared" si="20"/>
        <v>0.125</v>
      </c>
      <c r="DV9" s="13"/>
      <c r="DW9" s="14"/>
      <c r="DX9" s="16">
        <v>18</v>
      </c>
      <c r="DY9" s="16">
        <v>43</v>
      </c>
      <c r="DZ9" s="16">
        <v>16</v>
      </c>
      <c r="EA9" s="17">
        <f t="shared" si="21"/>
        <v>0.88888888888888884</v>
      </c>
      <c r="EB9" s="16">
        <v>16</v>
      </c>
      <c r="EC9" s="17">
        <f t="shared" si="22"/>
        <v>0.88888888888888884</v>
      </c>
      <c r="ED9" s="16">
        <v>2</v>
      </c>
      <c r="EE9" s="17">
        <f t="shared" si="23"/>
        <v>0.125</v>
      </c>
      <c r="EF9" s="16">
        <v>1</v>
      </c>
      <c r="EG9" s="17">
        <f t="shared" si="24"/>
        <v>6.25E-2</v>
      </c>
      <c r="EH9" s="16"/>
      <c r="EI9" s="17"/>
      <c r="EJ9" s="19">
        <v>18</v>
      </c>
      <c r="EK9" s="19">
        <v>18</v>
      </c>
      <c r="EL9" s="20">
        <f t="shared" si="25"/>
        <v>1</v>
      </c>
      <c r="EM9" s="19">
        <v>17</v>
      </c>
      <c r="EN9" s="20">
        <f t="shared" si="26"/>
        <v>0.94444444444444442</v>
      </c>
      <c r="EO9" s="19">
        <v>0</v>
      </c>
      <c r="EP9" s="20">
        <f t="shared" si="27"/>
        <v>0</v>
      </c>
      <c r="EQ9" s="19">
        <v>2</v>
      </c>
      <c r="ER9" s="20">
        <f t="shared" si="28"/>
        <v>0.11764705882352941</v>
      </c>
      <c r="ES9" s="19"/>
      <c r="ET9" s="20"/>
      <c r="EU9" s="22">
        <v>5</v>
      </c>
      <c r="EV9" s="22">
        <v>5</v>
      </c>
      <c r="EW9" s="22">
        <v>4</v>
      </c>
      <c r="EX9" s="105">
        <f t="shared" si="53"/>
        <v>0.8</v>
      </c>
      <c r="EY9" s="22">
        <v>0</v>
      </c>
      <c r="EZ9" s="105">
        <f>EY9/EW9</f>
        <v>0</v>
      </c>
      <c r="FA9" s="22">
        <v>0</v>
      </c>
      <c r="FB9" s="105">
        <v>0</v>
      </c>
      <c r="FC9" s="22"/>
      <c r="FD9" s="105"/>
      <c r="FE9" s="11">
        <v>4</v>
      </c>
      <c r="FF9" s="11">
        <v>4</v>
      </c>
      <c r="FG9" s="11">
        <v>4</v>
      </c>
      <c r="FH9" s="2">
        <f>FG9/FE9</f>
        <v>1</v>
      </c>
      <c r="FI9" s="11">
        <v>0</v>
      </c>
      <c r="FJ9" s="105">
        <v>0</v>
      </c>
      <c r="FK9" s="11">
        <v>0</v>
      </c>
      <c r="FL9" s="105">
        <v>0</v>
      </c>
      <c r="FM9" s="11"/>
      <c r="FN9" s="105"/>
      <c r="FO9" s="46"/>
      <c r="FP9" s="46"/>
      <c r="FQ9" s="46"/>
      <c r="FR9" s="46"/>
      <c r="FS9" s="46"/>
      <c r="FT9" s="46"/>
      <c r="FU9" s="46"/>
      <c r="FV9" s="46"/>
      <c r="FW9" s="46"/>
      <c r="FX9" s="46"/>
      <c r="FY9" s="47">
        <v>49</v>
      </c>
      <c r="FZ9" s="48">
        <f>FY9/DL9</f>
        <v>0.98</v>
      </c>
      <c r="GA9" s="27">
        <v>50</v>
      </c>
      <c r="GB9" s="13">
        <v>8</v>
      </c>
      <c r="GC9" s="13">
        <v>8</v>
      </c>
      <c r="GD9" s="14">
        <v>1</v>
      </c>
      <c r="GE9" s="13">
        <v>7</v>
      </c>
      <c r="GF9" s="14">
        <f t="shared" si="29"/>
        <v>0.875</v>
      </c>
      <c r="GG9" s="13">
        <v>0</v>
      </c>
      <c r="GH9" s="14">
        <f t="shared" si="30"/>
        <v>0</v>
      </c>
      <c r="GI9" s="13">
        <v>1</v>
      </c>
      <c r="GJ9" s="14">
        <f t="shared" si="31"/>
        <v>0.14285714285714285</v>
      </c>
      <c r="GK9" s="13"/>
      <c r="GL9" s="14"/>
      <c r="GM9" s="16">
        <v>19</v>
      </c>
      <c r="GN9" s="16">
        <v>43</v>
      </c>
      <c r="GO9" s="16">
        <v>13</v>
      </c>
      <c r="GP9" s="17">
        <f t="shared" si="32"/>
        <v>0.68421052631578949</v>
      </c>
      <c r="GQ9" s="16">
        <v>13</v>
      </c>
      <c r="GR9" s="17">
        <f t="shared" si="33"/>
        <v>0.68421052631578949</v>
      </c>
      <c r="GS9" s="16">
        <v>0</v>
      </c>
      <c r="GT9" s="17">
        <f t="shared" si="34"/>
        <v>0</v>
      </c>
      <c r="GU9" s="16">
        <v>0</v>
      </c>
      <c r="GV9" s="17">
        <f t="shared" si="35"/>
        <v>0</v>
      </c>
      <c r="GW9" s="16"/>
      <c r="GX9" s="17"/>
      <c r="GY9" s="19">
        <v>20</v>
      </c>
      <c r="GZ9" s="19">
        <v>20</v>
      </c>
      <c r="HA9" s="20">
        <f t="shared" si="36"/>
        <v>1</v>
      </c>
      <c r="HB9" s="19">
        <v>18</v>
      </c>
      <c r="HC9" s="20">
        <f>HB9/GY9</f>
        <v>0.9</v>
      </c>
      <c r="HD9" s="19">
        <v>0</v>
      </c>
      <c r="HE9" s="20">
        <f t="shared" si="37"/>
        <v>0</v>
      </c>
      <c r="HF9" s="19">
        <v>0</v>
      </c>
      <c r="HG9" s="20">
        <f t="shared" si="38"/>
        <v>0</v>
      </c>
      <c r="HH9" s="19"/>
      <c r="HI9" s="20"/>
      <c r="HJ9" s="22">
        <v>5</v>
      </c>
      <c r="HK9" s="22">
        <v>5</v>
      </c>
      <c r="HL9" s="22">
        <v>5</v>
      </c>
      <c r="HM9" s="105">
        <f t="shared" si="54"/>
        <v>1</v>
      </c>
      <c r="HN9" s="22">
        <v>0</v>
      </c>
      <c r="HO9" s="105">
        <v>0</v>
      </c>
      <c r="HP9" s="22">
        <v>0</v>
      </c>
      <c r="HQ9" s="105">
        <v>0</v>
      </c>
      <c r="HR9" s="22"/>
      <c r="HS9" s="105"/>
      <c r="HT9" s="11">
        <v>4</v>
      </c>
      <c r="HU9" s="11">
        <v>4</v>
      </c>
      <c r="HV9" s="11">
        <v>5</v>
      </c>
      <c r="HW9" s="2">
        <v>1</v>
      </c>
      <c r="HX9" s="11">
        <v>0</v>
      </c>
      <c r="HY9" s="2">
        <v>0</v>
      </c>
      <c r="HZ9" s="11">
        <v>0</v>
      </c>
      <c r="IA9" s="2">
        <v>0</v>
      </c>
      <c r="IB9" s="11"/>
      <c r="IC9" s="2"/>
      <c r="ID9" s="3"/>
      <c r="IE9" s="28"/>
      <c r="IF9" s="27">
        <v>50</v>
      </c>
      <c r="IG9" s="13">
        <v>12</v>
      </c>
      <c r="IH9" s="13">
        <v>7</v>
      </c>
      <c r="II9" s="14">
        <f t="shared" si="39"/>
        <v>0.58333333333333337</v>
      </c>
      <c r="IJ9" s="13"/>
      <c r="IK9" s="14">
        <f t="shared" si="40"/>
        <v>0</v>
      </c>
      <c r="IL9" s="13"/>
      <c r="IM9" s="14" t="e">
        <f t="shared" si="41"/>
        <v>#DIV/0!</v>
      </c>
      <c r="IN9" s="13"/>
      <c r="IO9" s="14" t="e">
        <f t="shared" si="42"/>
        <v>#DIV/0!</v>
      </c>
      <c r="IP9" s="13"/>
      <c r="IQ9" s="14"/>
      <c r="IR9" s="16">
        <v>15</v>
      </c>
      <c r="IS9" s="16">
        <v>35</v>
      </c>
      <c r="IT9" s="16">
        <v>14</v>
      </c>
      <c r="IU9" s="17">
        <f t="shared" si="43"/>
        <v>0.93333333333333335</v>
      </c>
      <c r="IV9" s="16"/>
      <c r="IW9" s="17">
        <f t="shared" si="44"/>
        <v>0</v>
      </c>
      <c r="IX9" s="16"/>
      <c r="IY9" s="17" t="e">
        <f t="shared" si="45"/>
        <v>#DIV/0!</v>
      </c>
      <c r="IZ9" s="16"/>
      <c r="JA9" s="17" t="e">
        <f t="shared" si="46"/>
        <v>#DIV/0!</v>
      </c>
      <c r="JB9" s="16"/>
      <c r="JC9" s="17"/>
      <c r="JD9" s="19">
        <v>25</v>
      </c>
      <c r="JE9" s="19">
        <v>25</v>
      </c>
      <c r="JF9" s="20">
        <f t="shared" si="47"/>
        <v>1</v>
      </c>
      <c r="JG9" s="19"/>
      <c r="JH9" s="20">
        <f>JG9/JD9</f>
        <v>0</v>
      </c>
      <c r="JI9" s="19"/>
      <c r="JJ9" s="20" t="e">
        <f t="shared" si="48"/>
        <v>#DIV/0!</v>
      </c>
      <c r="JK9" s="19">
        <v>0</v>
      </c>
      <c r="JL9" s="20" t="e">
        <f t="shared" si="49"/>
        <v>#DIV/0!</v>
      </c>
      <c r="JM9" s="19"/>
      <c r="JN9" s="20"/>
      <c r="JO9" s="22">
        <v>5</v>
      </c>
      <c r="JP9" s="22">
        <v>2</v>
      </c>
      <c r="JQ9" s="22"/>
      <c r="JR9" s="105">
        <f t="shared" si="55"/>
        <v>0</v>
      </c>
      <c r="JS9" s="22">
        <v>0</v>
      </c>
      <c r="JT9" s="105">
        <v>0</v>
      </c>
      <c r="JU9" s="22">
        <v>0</v>
      </c>
      <c r="JV9" s="105">
        <v>0</v>
      </c>
      <c r="JW9" s="22"/>
      <c r="JX9" s="105"/>
      <c r="JY9" s="11">
        <v>4</v>
      </c>
      <c r="JZ9" s="11">
        <v>3</v>
      </c>
      <c r="KA9" s="11"/>
      <c r="KB9" s="2"/>
      <c r="KC9" s="11">
        <v>0</v>
      </c>
      <c r="KD9" s="2">
        <v>0</v>
      </c>
      <c r="KE9" s="11">
        <v>0</v>
      </c>
      <c r="KF9" s="2">
        <v>0</v>
      </c>
      <c r="KG9" s="11"/>
      <c r="KH9" s="2"/>
      <c r="KI9" s="3"/>
      <c r="KJ9" s="28"/>
    </row>
    <row r="10" spans="1:296" s="7" customFormat="1" ht="17.25" thickBot="1">
      <c r="A10" s="24" t="s">
        <v>31</v>
      </c>
      <c r="B10" s="34">
        <f>SUM(B6:B9)</f>
        <v>201</v>
      </c>
      <c r="C10" s="35">
        <f>SUM(C6:C9)</f>
        <v>30</v>
      </c>
      <c r="D10" s="35">
        <f>SUM(D6:D9)</f>
        <v>28</v>
      </c>
      <c r="E10" s="44">
        <f>D10/C10</f>
        <v>0.93333333333333335</v>
      </c>
      <c r="F10" s="35">
        <f>SUM(F6:F9)</f>
        <v>26</v>
      </c>
      <c r="G10" s="44">
        <f>AVERAGE(G6:G9)</f>
        <v>0.85416666666666663</v>
      </c>
      <c r="H10" s="35">
        <f>SUM(H6:H9)</f>
        <v>0</v>
      </c>
      <c r="I10" s="44">
        <f>AVERAGE(I6:I9)</f>
        <v>0</v>
      </c>
      <c r="J10" s="35">
        <f>SUM(J6:J9)</f>
        <v>3</v>
      </c>
      <c r="K10" s="44">
        <f>AVERAGE(K6:K9)</f>
        <v>0.10833333333333334</v>
      </c>
      <c r="L10" s="44"/>
      <c r="M10" s="44"/>
      <c r="N10" s="36">
        <f>SUM(N6:N9)</f>
        <v>93</v>
      </c>
      <c r="O10" s="36">
        <f>SUM(O6:O9)</f>
        <v>244</v>
      </c>
      <c r="P10" s="36">
        <f>SUM(P6:P9)</f>
        <v>83</v>
      </c>
      <c r="Q10" s="78">
        <f t="shared" si="1"/>
        <v>0.89247311827956988</v>
      </c>
      <c r="R10" s="36">
        <f>SUM(R6:R9)</f>
        <v>82</v>
      </c>
      <c r="S10" s="78">
        <f>AVERAGE(S6:S9)</f>
        <v>0.87273550724637683</v>
      </c>
      <c r="T10" s="36">
        <f>SUM(T6:T9)</f>
        <v>2</v>
      </c>
      <c r="U10" s="78">
        <f>AVERAGE(U6:U9)</f>
        <v>2.1739130434782608E-2</v>
      </c>
      <c r="V10" s="36">
        <f>SUM(V6:V9)</f>
        <v>8</v>
      </c>
      <c r="W10" s="78">
        <f>AVERAGE(W6:W9)</f>
        <v>0.10635451505016721</v>
      </c>
      <c r="X10" s="36"/>
      <c r="Y10" s="36"/>
      <c r="Z10" s="82">
        <f>SUM(Z6:Z9)</f>
        <v>78</v>
      </c>
      <c r="AA10" s="37">
        <f>SUM(AA6:AA9)</f>
        <v>78</v>
      </c>
      <c r="AB10" s="38">
        <f t="shared" si="6"/>
        <v>1</v>
      </c>
      <c r="AC10" s="37">
        <f>SUM(AC6:AC9)</f>
        <v>73</v>
      </c>
      <c r="AD10" s="38">
        <f>AVERAGE(AD6:AD9)</f>
        <v>0.90476190476190466</v>
      </c>
      <c r="AE10" s="37">
        <f>SUM(AE6:AE9)</f>
        <v>1</v>
      </c>
      <c r="AF10" s="38">
        <f>AVERAGE(AF6:AF9)</f>
        <v>3.5714285714285712E-2</v>
      </c>
      <c r="AG10" s="37">
        <f>SUM(AG6:AG9)</f>
        <v>16</v>
      </c>
      <c r="AH10" s="38">
        <f>AVERAGE(AH6:AH9)</f>
        <v>0.1943856853086062</v>
      </c>
      <c r="AI10" s="38"/>
      <c r="AJ10" s="38"/>
      <c r="AK10" s="39">
        <f>SUM(AK7:AK9)</f>
        <v>15</v>
      </c>
      <c r="AL10" s="39">
        <f>SUM(AL7:AL9)</f>
        <v>13</v>
      </c>
      <c r="AM10" s="39">
        <f>SUM(AM7:AM9)</f>
        <v>10</v>
      </c>
      <c r="AN10" s="106">
        <f>AVERAGE(AN7:AN9)</f>
        <v>0.64166666666666672</v>
      </c>
      <c r="AO10" s="39">
        <f t="shared" ref="AO10" si="56">SUM(AO7:AO9)</f>
        <v>0</v>
      </c>
      <c r="AP10" s="106">
        <f t="shared" ref="AP10" si="57">AVERAGE(AP7:AP9)</f>
        <v>0</v>
      </c>
      <c r="AQ10" s="39">
        <f t="shared" ref="AQ10" si="58">SUM(AQ7:AQ9)</f>
        <v>0</v>
      </c>
      <c r="AR10" s="106">
        <f t="shared" ref="AR10" si="59">AVERAGE(AR7:AR9)</f>
        <v>0</v>
      </c>
      <c r="AS10" s="39"/>
      <c r="AT10" s="39"/>
      <c r="AU10" s="40">
        <f>SUM(AU6:AU9)</f>
        <v>5</v>
      </c>
      <c r="AV10" s="40">
        <f>SUM(AV6:AV9)</f>
        <v>2</v>
      </c>
      <c r="AW10" s="40">
        <f>SUM(AW9)</f>
        <v>3</v>
      </c>
      <c r="AX10" s="107">
        <f>AVERAGE(AX9)</f>
        <v>0.6</v>
      </c>
      <c r="AY10" s="40">
        <f t="shared" ref="AY10" si="60">SUM(AY9)</f>
        <v>1</v>
      </c>
      <c r="AZ10" s="107">
        <f t="shared" ref="AZ10" si="61">AVERAGE(AZ9)</f>
        <v>0.33333333333333331</v>
      </c>
      <c r="BA10" s="40">
        <f t="shared" ref="BA10" si="62">SUM(BA9)</f>
        <v>0</v>
      </c>
      <c r="BB10" s="107">
        <f t="shared" ref="BB10" si="63">AVERAGE(BB9)</f>
        <v>0</v>
      </c>
      <c r="BC10" s="40"/>
      <c r="BD10" s="40"/>
      <c r="BE10" s="41">
        <f>SUM(BE6:BE9)</f>
        <v>193</v>
      </c>
      <c r="BF10" s="42">
        <f t="shared" si="10"/>
        <v>0.96019900497512434</v>
      </c>
      <c r="BG10" s="34">
        <f>SUM(BG6:BG9)</f>
        <v>201</v>
      </c>
      <c r="BH10" s="35">
        <f>SUM(BH6:BH9)</f>
        <v>30</v>
      </c>
      <c r="BI10" s="35">
        <f>SUM(BI6:BI9)</f>
        <v>30</v>
      </c>
      <c r="BJ10" s="44">
        <v>1</v>
      </c>
      <c r="BK10" s="35">
        <f>SUM(BK6:BK9)</f>
        <v>26</v>
      </c>
      <c r="BL10" s="44">
        <f>AVERAGE(BL6:BL9)</f>
        <v>0.86458333333333337</v>
      </c>
      <c r="BM10" s="35">
        <f t="shared" ref="BM10" si="64">SUM(BM6:BM9)</f>
        <v>1</v>
      </c>
      <c r="BN10" s="44">
        <f t="shared" ref="BN10" si="65">AVERAGE(BN6:BN9)</f>
        <v>2.5000000000000001E-2</v>
      </c>
      <c r="BO10" s="35">
        <f t="shared" ref="BO10" si="66">SUM(BO6:BO9)</f>
        <v>1</v>
      </c>
      <c r="BP10" s="44">
        <f t="shared" ref="BP10" si="67">AVERAGE(BP6:BP9)</f>
        <v>4.1666666666666664E-2</v>
      </c>
      <c r="BQ10" s="44"/>
      <c r="BR10" s="44"/>
      <c r="BS10" s="36">
        <f>SUM(BS6:BS9)</f>
        <v>94</v>
      </c>
      <c r="BT10" s="36">
        <f>SUM(BT6:BT9)</f>
        <v>255</v>
      </c>
      <c r="BU10" s="36">
        <f>SUM(BU6:BU9)</f>
        <v>80</v>
      </c>
      <c r="BV10" s="78">
        <f t="shared" si="2"/>
        <v>0.85106382978723405</v>
      </c>
      <c r="BW10" s="36">
        <f t="shared" ref="BW10" si="68">SUM(BW6:BW9)</f>
        <v>82</v>
      </c>
      <c r="BX10" s="78">
        <f>AVERAGE(BX6:BX9)</f>
        <v>0.87605289235724015</v>
      </c>
      <c r="BY10" s="36">
        <f t="shared" ref="BY10" si="69">SUM(BY6:BY9)</f>
        <v>2</v>
      </c>
      <c r="BZ10" s="78">
        <f>AVERAGE(BZ6:BZ9)</f>
        <v>2.7863777089783281E-2</v>
      </c>
      <c r="CA10" s="36">
        <f t="shared" ref="CA10" si="70">SUM(CA6:CA9)</f>
        <v>5</v>
      </c>
      <c r="CB10" s="78">
        <f>AVERAGE(CB6:CB9)</f>
        <v>6.3221288515406163E-2</v>
      </c>
      <c r="CC10" s="36"/>
      <c r="CD10" s="36"/>
      <c r="CE10" s="82">
        <f>SUM(CE6:CE9)</f>
        <v>77</v>
      </c>
      <c r="CF10" s="37">
        <f>SUM(CF6:CF9)</f>
        <v>77</v>
      </c>
      <c r="CG10" s="38">
        <f t="shared" si="13"/>
        <v>1</v>
      </c>
      <c r="CH10" s="37">
        <f>SUM(CH6:CH9)</f>
        <v>72</v>
      </c>
      <c r="CI10" s="38">
        <f>AVERAGE(CI6:CI9)</f>
        <v>0.91964285714285721</v>
      </c>
      <c r="CJ10" s="37">
        <f t="shared" ref="CJ10" si="71">SUM(CJ6:CJ9)</f>
        <v>3</v>
      </c>
      <c r="CK10" s="38">
        <f t="shared" ref="CK10" si="72">AVERAGE(CK6:CK9)</f>
        <v>5.128205128205128E-2</v>
      </c>
      <c r="CL10" s="37">
        <f t="shared" ref="CL10" si="73">SUM(CL6:CL9)</f>
        <v>14</v>
      </c>
      <c r="CM10" s="38">
        <f t="shared" ref="CM10" si="74">AVERAGE(CM6:CM9)</f>
        <v>0.20900809716599192</v>
      </c>
      <c r="CN10" s="38"/>
      <c r="CO10" s="38"/>
      <c r="CP10" s="39">
        <f>SUM(CP7:CP9)</f>
        <v>17</v>
      </c>
      <c r="CQ10" s="39">
        <f>SUM(CQ7:CQ9)</f>
        <v>13</v>
      </c>
      <c r="CR10" s="39">
        <f>SUM(CR7:CR9)</f>
        <v>10</v>
      </c>
      <c r="CS10" s="106">
        <f>AVERAGE(CS7:CS9)</f>
        <v>0.70000000000000007</v>
      </c>
      <c r="CT10" s="39">
        <f>SUM(CT7:CT9)</f>
        <v>2</v>
      </c>
      <c r="CU10" s="106">
        <f>AVERAGE(CU7:CU9)</f>
        <v>0.13333333333333333</v>
      </c>
      <c r="CV10" s="39">
        <f>SUM(CV7:CV9)</f>
        <v>0</v>
      </c>
      <c r="CW10" s="106">
        <f>AVERAGE(CW7:CW9)</f>
        <v>0</v>
      </c>
      <c r="CX10" s="39"/>
      <c r="CY10" s="39"/>
      <c r="CZ10" s="40">
        <f>SUM(CZ6:CZ9)</f>
        <v>5</v>
      </c>
      <c r="DA10" s="40">
        <f>SUM(DA6:DA9)</f>
        <v>2</v>
      </c>
      <c r="DB10" s="40">
        <f>SUM(DB9)</f>
        <v>2</v>
      </c>
      <c r="DC10" s="107">
        <f>AVERAGE(DC9)</f>
        <v>0.4</v>
      </c>
      <c r="DD10" s="40">
        <f t="shared" ref="DD10" si="75">SUM(DD9)</f>
        <v>0</v>
      </c>
      <c r="DE10" s="107">
        <f t="shared" ref="DE10" si="76">AVERAGE(DE9)</f>
        <v>0</v>
      </c>
      <c r="DF10" s="40">
        <f t="shared" ref="DF10" si="77">SUM(DF9)</f>
        <v>0</v>
      </c>
      <c r="DG10" s="107">
        <f t="shared" ref="DG10" si="78">AVERAGE(DG9)</f>
        <v>0</v>
      </c>
      <c r="DH10" s="40"/>
      <c r="DI10" s="40"/>
      <c r="DJ10" s="41">
        <f>SUM(DJ6:DJ9)</f>
        <v>185</v>
      </c>
      <c r="DK10" s="42">
        <f t="shared" si="17"/>
        <v>0.92039800995024879</v>
      </c>
      <c r="DL10" s="34">
        <f>SUM(DL6:DL9)</f>
        <v>201</v>
      </c>
      <c r="DM10" s="35">
        <f>SUM(DM6:DM9)</f>
        <v>32</v>
      </c>
      <c r="DN10" s="35">
        <f>SUM(DN6:DN9)</f>
        <v>32</v>
      </c>
      <c r="DO10" s="44">
        <v>1</v>
      </c>
      <c r="DP10" s="35">
        <f>SUM(DP6:DP9)</f>
        <v>32</v>
      </c>
      <c r="DQ10" s="44">
        <f>AVERAGE(DQ6:DQ9)</f>
        <v>1</v>
      </c>
      <c r="DR10" s="35">
        <f t="shared" ref="DR10" si="79">SUM(DR6:DR9)</f>
        <v>0</v>
      </c>
      <c r="DS10" s="44">
        <f t="shared" ref="DS10" si="80">AVERAGE(DS6:DS9)</f>
        <v>0</v>
      </c>
      <c r="DT10" s="35">
        <f t="shared" ref="DT10" si="81">SUM(DT6:DT9)</f>
        <v>1</v>
      </c>
      <c r="DU10" s="44">
        <f t="shared" ref="DU10" si="82">AVERAGE(DU6:DU9)</f>
        <v>3.125E-2</v>
      </c>
      <c r="DV10" s="44"/>
      <c r="DW10" s="44"/>
      <c r="DX10" s="36">
        <f>SUM(DX6:DX9)</f>
        <v>88</v>
      </c>
      <c r="DY10" s="36">
        <f>SUM(DY6:DY9)</f>
        <v>220</v>
      </c>
      <c r="DZ10" s="36">
        <f>SUM(DZ6:DZ9)</f>
        <v>73</v>
      </c>
      <c r="EA10" s="45">
        <f t="shared" si="21"/>
        <v>0.82954545454545459</v>
      </c>
      <c r="EB10" s="36">
        <f>SUM(EB6:EB9)</f>
        <v>70</v>
      </c>
      <c r="EC10" s="45">
        <f>AVERAGE(EC6:EC9)</f>
        <v>0.80086308027484499</v>
      </c>
      <c r="ED10" s="36">
        <f t="shared" ref="ED10" si="83">SUM(ED6:ED9)</f>
        <v>5</v>
      </c>
      <c r="EE10" s="45">
        <f t="shared" ref="EE10" si="84">AVERAGE(EE6:EE9)</f>
        <v>8.1075174825174831E-2</v>
      </c>
      <c r="EF10" s="36">
        <f t="shared" ref="EF10" si="85">SUM(EF6:EF9)</f>
        <v>1</v>
      </c>
      <c r="EG10" s="45">
        <f t="shared" ref="EG10" si="86">AVERAGE(EG6:EG9)</f>
        <v>1.5625E-2</v>
      </c>
      <c r="EH10" s="45"/>
      <c r="EI10" s="45"/>
      <c r="EJ10" s="37">
        <f>SUM(EJ6:EJ9)</f>
        <v>83</v>
      </c>
      <c r="EK10" s="37">
        <f>SUM(EK6:EK9)</f>
        <v>83</v>
      </c>
      <c r="EL10" s="38">
        <f t="shared" si="25"/>
        <v>1</v>
      </c>
      <c r="EM10" s="37">
        <f>SUM(EM6:EM9)</f>
        <v>81</v>
      </c>
      <c r="EN10" s="38">
        <f>AVERAGE(EN6:EN9)</f>
        <v>0.97611111111111115</v>
      </c>
      <c r="EO10" s="37">
        <f t="shared" ref="EO10" si="87">SUM(EO6:EO9)</f>
        <v>4</v>
      </c>
      <c r="EP10" s="38">
        <f t="shared" ref="EP10" si="88">AVERAGE(EP6:EP9)</f>
        <v>4.791666666666667E-2</v>
      </c>
      <c r="EQ10" s="37">
        <f t="shared" ref="EQ10" si="89">SUM(EQ6:EQ9)</f>
        <v>5</v>
      </c>
      <c r="ER10" s="38">
        <f t="shared" ref="ER10" si="90">AVERAGE(ER6:ER9)</f>
        <v>6.4828431372549011E-2</v>
      </c>
      <c r="ES10" s="38"/>
      <c r="ET10" s="38"/>
      <c r="EU10" s="39">
        <f>SUM(EU7:EU9)</f>
        <v>17</v>
      </c>
      <c r="EV10" s="39">
        <f>SUM(EV7:EV9)</f>
        <v>14</v>
      </c>
      <c r="EW10" s="39">
        <f>SUM(EW7:EW9)</f>
        <v>8</v>
      </c>
      <c r="EX10" s="109">
        <f>AVERAGE(EX7:EX9)</f>
        <v>0.53333333333333333</v>
      </c>
      <c r="EY10" s="39">
        <f>SUM(EY7:EY9)</f>
        <v>1</v>
      </c>
      <c r="EZ10" s="106">
        <f>AVERAGE(EZ7:EZ9)</f>
        <v>0.33333333333333331</v>
      </c>
      <c r="FA10" s="39">
        <f>SUM(FA7:FA9)</f>
        <v>0</v>
      </c>
      <c r="FB10" s="106">
        <f>AVERAGE(FB7:FB9)</f>
        <v>0</v>
      </c>
      <c r="FC10" s="39"/>
      <c r="FD10" s="39"/>
      <c r="FE10" s="40">
        <v>4</v>
      </c>
      <c r="FF10" s="40">
        <v>4</v>
      </c>
      <c r="FG10" s="40">
        <f>SUM(FG9)</f>
        <v>4</v>
      </c>
      <c r="FH10" s="107">
        <f>AVERAGE(FH9)</f>
        <v>1</v>
      </c>
      <c r="FI10" s="40">
        <f t="shared" ref="FI10" si="91">SUM(FI9)</f>
        <v>0</v>
      </c>
      <c r="FJ10" s="107">
        <f t="shared" ref="FJ10" si="92">AVERAGE(FJ9)</f>
        <v>0</v>
      </c>
      <c r="FK10" s="40">
        <f t="shared" ref="FK10" si="93">SUM(FK9)</f>
        <v>0</v>
      </c>
      <c r="FL10" s="107">
        <f t="shared" ref="FL10" si="94">AVERAGE(FL9)</f>
        <v>0</v>
      </c>
      <c r="FM10" s="40"/>
      <c r="FN10" s="40"/>
      <c r="FO10" s="40">
        <v>6</v>
      </c>
      <c r="FP10" s="40">
        <v>4</v>
      </c>
      <c r="FQ10" s="40">
        <v>2</v>
      </c>
      <c r="FR10" s="40">
        <f>FQ10/FP10</f>
        <v>0.5</v>
      </c>
      <c r="FS10" s="40">
        <v>0</v>
      </c>
      <c r="FT10" s="40">
        <f>FS10/FQ10</f>
        <v>0</v>
      </c>
      <c r="FU10" s="40" t="s">
        <v>52</v>
      </c>
      <c r="FV10" s="40" t="s">
        <v>52</v>
      </c>
      <c r="FW10" s="40" t="s">
        <v>52</v>
      </c>
      <c r="FX10" s="40" t="s">
        <v>52</v>
      </c>
      <c r="FY10" s="41">
        <f>SUM(FY6:FY9)</f>
        <v>198</v>
      </c>
      <c r="FZ10" s="42">
        <f>FY10/DL10</f>
        <v>0.9850746268656716</v>
      </c>
      <c r="GA10" s="34">
        <f>SUM(GA6:GA9)</f>
        <v>201</v>
      </c>
      <c r="GB10" s="35">
        <f>SUM(GB6:GB9)</f>
        <v>36</v>
      </c>
      <c r="GC10" s="35">
        <f>SUM(GC6:GC9)</f>
        <v>36</v>
      </c>
      <c r="GD10" s="44">
        <v>1</v>
      </c>
      <c r="GE10" s="35">
        <f>SUM(GE6:GE9)</f>
        <v>35</v>
      </c>
      <c r="GF10" s="44">
        <f>AVERAGE(GF6:GF9)</f>
        <v>0.96875</v>
      </c>
      <c r="GG10" s="35">
        <f t="shared" ref="GG10" si="95">SUM(GG6:GG9)</f>
        <v>1</v>
      </c>
      <c r="GH10" s="44">
        <f t="shared" ref="GH10" si="96">AVERAGE(GH6:GH9)</f>
        <v>2.5000000000000001E-2</v>
      </c>
      <c r="GI10" s="35">
        <f t="shared" ref="GI10" si="97">SUM(GI6:GI9)</f>
        <v>1</v>
      </c>
      <c r="GJ10" s="44">
        <f t="shared" ref="GJ10" si="98">AVERAGE(GJ6:GJ9)</f>
        <v>3.5714285714285712E-2</v>
      </c>
      <c r="GK10" s="35"/>
      <c r="GL10" s="44"/>
      <c r="GM10" s="36">
        <f>SUM(GM6:GM9)</f>
        <v>92</v>
      </c>
      <c r="GN10" s="36">
        <f>SUM(GN6:GN9)</f>
        <v>225</v>
      </c>
      <c r="GO10" s="36">
        <f>SUM(GO6:GO9)</f>
        <v>73</v>
      </c>
      <c r="GP10" s="45">
        <f t="shared" si="32"/>
        <v>0.79347826086956519</v>
      </c>
      <c r="GQ10" s="36">
        <f>SUM(GQ6:GQ9)</f>
        <v>76</v>
      </c>
      <c r="GR10" s="45">
        <f>AVERAGE(GR6:GR9)</f>
        <v>0.83069548872180454</v>
      </c>
      <c r="GS10" s="36">
        <f t="shared" ref="GS10" si="99">SUM(GS6:GS9)</f>
        <v>0</v>
      </c>
      <c r="GT10" s="45">
        <f t="shared" ref="GT10" si="100">AVERAGE(GT6:GT9)</f>
        <v>0</v>
      </c>
      <c r="GU10" s="36">
        <f t="shared" ref="GU10" si="101">SUM(GU6:GU9)</f>
        <v>0</v>
      </c>
      <c r="GV10" s="45">
        <f t="shared" ref="GV10" si="102">AVERAGE(GV6:GV9)</f>
        <v>0</v>
      </c>
      <c r="GW10" s="36"/>
      <c r="GX10" s="45"/>
      <c r="GY10" s="37">
        <f>SUM(GY6:GY9)</f>
        <v>76</v>
      </c>
      <c r="GZ10" s="37">
        <f>SUM(GZ6:GZ9)</f>
        <v>76</v>
      </c>
      <c r="HA10" s="38">
        <f>GZ10/GY10</f>
        <v>1</v>
      </c>
      <c r="HB10" s="37">
        <f>SUM(HB6:HB9)</f>
        <v>73</v>
      </c>
      <c r="HC10" s="38">
        <f>AVERAGE(HC6:HC9)</f>
        <v>0.95714285714285718</v>
      </c>
      <c r="HD10" s="37">
        <f t="shared" ref="HD10" si="103">SUM(HD6:HD9)</f>
        <v>1</v>
      </c>
      <c r="HE10" s="38">
        <f t="shared" ref="HE10" si="104">AVERAGE(HE6:HE9)</f>
        <v>1.9230769230769232E-2</v>
      </c>
      <c r="HF10" s="37">
        <f t="shared" ref="HF10" si="105">SUM(HF6:HF9)</f>
        <v>0</v>
      </c>
      <c r="HG10" s="38">
        <f t="shared" ref="HG10" si="106">AVERAGE(HG6:HG9)</f>
        <v>0</v>
      </c>
      <c r="HH10" s="37"/>
      <c r="HI10" s="38"/>
      <c r="HJ10" s="39">
        <f>SUM(HJ7:HJ9)</f>
        <v>20</v>
      </c>
      <c r="HK10" s="39">
        <f>SUM(HK7:HK9)</f>
        <v>16</v>
      </c>
      <c r="HL10" s="39">
        <f>SUM(HL7:HL9)</f>
        <v>12</v>
      </c>
      <c r="HM10" s="106">
        <f>AVERAGE(HM7:HM9)</f>
        <v>0.65384615384615385</v>
      </c>
      <c r="HN10" s="39">
        <f t="shared" ref="HN10" si="107">SUM(HN7:HN9)</f>
        <v>0</v>
      </c>
      <c r="HO10" s="106">
        <f t="shared" ref="HO10" si="108">AVERAGE(HO7:HO9)</f>
        <v>0</v>
      </c>
      <c r="HP10" s="39">
        <f t="shared" ref="HP10" si="109">SUM(HP7:HP9)</f>
        <v>0</v>
      </c>
      <c r="HQ10" s="106">
        <f t="shared" ref="HQ10" si="110">AVERAGE(HQ7:HQ9)</f>
        <v>0</v>
      </c>
      <c r="HR10" s="39"/>
      <c r="HS10" s="106"/>
      <c r="HT10" s="43">
        <f>SUM(HT9)</f>
        <v>4</v>
      </c>
      <c r="HU10" s="40">
        <f>SUM(HU9)</f>
        <v>4</v>
      </c>
      <c r="HV10" s="40">
        <f>SUM(HV9)</f>
        <v>5</v>
      </c>
      <c r="HW10" s="107">
        <f>AVERAGE(HW9)</f>
        <v>1</v>
      </c>
      <c r="HX10" s="40">
        <f t="shared" ref="HX10" si="111">SUM(HX9)</f>
        <v>0</v>
      </c>
      <c r="HY10" s="107">
        <f t="shared" ref="HY10" si="112">AVERAGE(HY9)</f>
        <v>0</v>
      </c>
      <c r="HZ10" s="40">
        <f t="shared" ref="HZ10" si="113">SUM(HZ9)</f>
        <v>0</v>
      </c>
      <c r="IA10" s="107">
        <f t="shared" ref="IA10" si="114">AVERAGE(IA9)</f>
        <v>0</v>
      </c>
      <c r="IB10" s="40"/>
      <c r="IC10" s="40"/>
      <c r="ID10" s="41"/>
      <c r="IE10" s="42"/>
      <c r="IF10" s="34">
        <f>SUM(IF6:IF9)</f>
        <v>201</v>
      </c>
      <c r="IG10" s="35">
        <f>SUM(IG6:IG9)</f>
        <v>53</v>
      </c>
      <c r="IH10" s="35">
        <f>SUM(IH6:IH9)</f>
        <v>37</v>
      </c>
      <c r="II10" s="44">
        <f>IH10/IG10</f>
        <v>0.69811320754716977</v>
      </c>
      <c r="IJ10" s="35"/>
      <c r="IK10" s="44">
        <f>AVERAGE(IK6:IK9)</f>
        <v>0</v>
      </c>
      <c r="IL10" s="35"/>
      <c r="IM10" s="44" t="e">
        <f t="shared" ref="IM10" si="115">AVERAGE(IM6:IM9)</f>
        <v>#DIV/0!</v>
      </c>
      <c r="IN10" s="35"/>
      <c r="IO10" s="44" t="e">
        <f t="shared" ref="IO10" si="116">AVERAGE(IO6:IO9)</f>
        <v>#DIV/0!</v>
      </c>
      <c r="IP10" s="35"/>
      <c r="IQ10" s="44"/>
      <c r="IR10" s="36">
        <f>SUM(IR6:IR9)</f>
        <v>80</v>
      </c>
      <c r="IS10" s="36">
        <f>SUM(IS6:IS9)</f>
        <v>156</v>
      </c>
      <c r="IT10" s="36">
        <f>SUM(IT6:IT9)</f>
        <v>62</v>
      </c>
      <c r="IU10" s="45">
        <f t="shared" si="43"/>
        <v>0.77500000000000002</v>
      </c>
      <c r="IV10" s="36"/>
      <c r="IW10" s="45">
        <f>AVERAGE(IW6:IW9)</f>
        <v>0</v>
      </c>
      <c r="IX10" s="36"/>
      <c r="IY10" s="45" t="e">
        <f t="shared" ref="IY10" si="117">AVERAGE(IY6:IY9)</f>
        <v>#DIV/0!</v>
      </c>
      <c r="IZ10" s="36"/>
      <c r="JA10" s="45" t="e">
        <f t="shared" ref="JA10" si="118">AVERAGE(JA6:JA9)</f>
        <v>#DIV/0!</v>
      </c>
      <c r="JB10" s="36"/>
      <c r="JC10" s="45"/>
      <c r="JD10" s="37">
        <f>SUM(JD6:JD9)</f>
        <v>96</v>
      </c>
      <c r="JE10" s="37">
        <f>SUM(JE6:JE9)</f>
        <v>96</v>
      </c>
      <c r="JF10" s="38">
        <f>JE10/JD10</f>
        <v>1</v>
      </c>
      <c r="JG10" s="37"/>
      <c r="JH10" s="38">
        <f>AVERAGE(JH6:JH9)</f>
        <v>0</v>
      </c>
      <c r="JI10" s="37"/>
      <c r="JJ10" s="38" t="e">
        <f t="shared" ref="JJ10" si="119">AVERAGE(JJ6:JJ9)</f>
        <v>#DIV/0!</v>
      </c>
      <c r="JK10" s="37">
        <f t="shared" ref="JK10" si="120">SUM(JK6:JK9)</f>
        <v>0</v>
      </c>
      <c r="JL10" s="38" t="e">
        <f t="shared" ref="JL10" si="121">AVERAGE(JL6:JL9)</f>
        <v>#DIV/0!</v>
      </c>
      <c r="JM10" s="37"/>
      <c r="JN10" s="38"/>
      <c r="JO10" s="39">
        <f>SUM(JO7:JO9)</f>
        <v>15</v>
      </c>
      <c r="JP10" s="39">
        <f>SUM(JP7:JP9)</f>
        <v>9</v>
      </c>
      <c r="JQ10" s="39"/>
      <c r="JR10" s="106">
        <f>AVERAGE(JR7:JR9)</f>
        <v>0</v>
      </c>
      <c r="JS10" s="39">
        <f t="shared" ref="JS10" si="122">SUM(JS7:JS9)</f>
        <v>0</v>
      </c>
      <c r="JT10" s="106">
        <f t="shared" ref="JT10" si="123">AVERAGE(JT7:JT9)</f>
        <v>0</v>
      </c>
      <c r="JU10" s="39">
        <f t="shared" ref="JU10" si="124">SUM(JU7:JU9)</f>
        <v>0</v>
      </c>
      <c r="JV10" s="106">
        <f t="shared" ref="JV10" si="125">AVERAGE(JV7:JV9)</f>
        <v>0</v>
      </c>
      <c r="JW10" s="39"/>
      <c r="JX10" s="106"/>
      <c r="JY10" s="43">
        <f>SUM(JY9)</f>
        <v>4</v>
      </c>
      <c r="JZ10" s="40">
        <f>SUM(JZ9)</f>
        <v>3</v>
      </c>
      <c r="KA10" s="40"/>
      <c r="KB10" s="107"/>
      <c r="KC10" s="40">
        <f t="shared" ref="KC10" si="126">SUM(KC9)</f>
        <v>0</v>
      </c>
      <c r="KD10" s="107">
        <f t="shared" ref="KD10" si="127">AVERAGE(KD9)</f>
        <v>0</v>
      </c>
      <c r="KE10" s="40">
        <f t="shared" ref="KE10" si="128">SUM(KE9)</f>
        <v>0</v>
      </c>
      <c r="KF10" s="107">
        <f t="shared" ref="KF10" si="129">AVERAGE(KF9)</f>
        <v>0</v>
      </c>
      <c r="KG10" s="40"/>
      <c r="KH10" s="40"/>
      <c r="KI10" s="41"/>
      <c r="KJ10" s="42"/>
    </row>
    <row r="11" spans="1:296" ht="144.6" customHeight="1">
      <c r="A11" s="141" t="s">
        <v>50</v>
      </c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2"/>
      <c r="AJ11" s="142"/>
      <c r="AK11" s="142"/>
      <c r="AL11" s="142"/>
      <c r="AM11" s="142"/>
      <c r="AN11" s="142"/>
      <c r="AO11" s="142"/>
      <c r="AP11" s="142"/>
      <c r="AQ11" s="142"/>
      <c r="AR11" s="142"/>
      <c r="AS11" s="142"/>
      <c r="AT11" s="142"/>
      <c r="AU11" s="142"/>
      <c r="AV11" s="142"/>
      <c r="AW11" s="142"/>
      <c r="AX11" s="142"/>
      <c r="AY11" s="142"/>
      <c r="AZ11" s="142"/>
      <c r="BA11" s="142"/>
      <c r="BB11" s="142"/>
      <c r="BC11" s="142"/>
      <c r="BD11" s="142"/>
      <c r="BE11" s="142"/>
      <c r="BF11" s="142"/>
      <c r="BG11" s="112"/>
      <c r="BH11" s="112"/>
      <c r="BI11" s="112"/>
      <c r="BJ11" s="112"/>
      <c r="BK11" s="112"/>
      <c r="BL11" s="112"/>
      <c r="BM11" s="112"/>
      <c r="BN11" s="112"/>
      <c r="BO11" s="112"/>
      <c r="BP11" s="112"/>
      <c r="BQ11" s="112"/>
      <c r="BR11" s="112"/>
      <c r="BS11" s="112"/>
      <c r="BT11" s="112"/>
      <c r="BU11" s="112"/>
      <c r="BV11" s="112"/>
      <c r="EX11" s="108"/>
    </row>
  </sheetData>
  <mergeCells count="59">
    <mergeCell ref="A1:KJ1"/>
    <mergeCell ref="IF2:KJ2"/>
    <mergeCell ref="IF3:IF5"/>
    <mergeCell ref="IG3:JN3"/>
    <mergeCell ref="JO3:KH3"/>
    <mergeCell ref="KI3:KI5"/>
    <mergeCell ref="KJ3:KJ5"/>
    <mergeCell ref="IG4:IQ4"/>
    <mergeCell ref="IR4:JC4"/>
    <mergeCell ref="JD4:JN4"/>
    <mergeCell ref="JO4:JX4"/>
    <mergeCell ref="JY4:KH4"/>
    <mergeCell ref="B2:BF2"/>
    <mergeCell ref="B3:B5"/>
    <mergeCell ref="C3:AJ3"/>
    <mergeCell ref="AK3:BD3"/>
    <mergeCell ref="BE3:BE5"/>
    <mergeCell ref="BF3:BF5"/>
    <mergeCell ref="C4:I4"/>
    <mergeCell ref="N4:Y4"/>
    <mergeCell ref="Z4:AJ4"/>
    <mergeCell ref="AK4:AT4"/>
    <mergeCell ref="AU4:BD4"/>
    <mergeCell ref="CP4:CY4"/>
    <mergeCell ref="CZ4:DI4"/>
    <mergeCell ref="CP3:DI3"/>
    <mergeCell ref="BH4:BN4"/>
    <mergeCell ref="BS4:CD4"/>
    <mergeCell ref="CE4:CO4"/>
    <mergeCell ref="IE3:IE5"/>
    <mergeCell ref="FZ3:FZ5"/>
    <mergeCell ref="DM4:DW4"/>
    <mergeCell ref="DX4:EI4"/>
    <mergeCell ref="EJ4:ET4"/>
    <mergeCell ref="DM3:ET3"/>
    <mergeCell ref="FE4:FN4"/>
    <mergeCell ref="EU4:FD4"/>
    <mergeCell ref="FO4:FX4"/>
    <mergeCell ref="GY4:HI4"/>
    <mergeCell ref="HJ4:HS4"/>
    <mergeCell ref="HT4:IC4"/>
    <mergeCell ref="HJ3:IC3"/>
    <mergeCell ref="GB3:HI3"/>
    <mergeCell ref="A11:BV11"/>
    <mergeCell ref="DL2:FZ2"/>
    <mergeCell ref="GA2:IE2"/>
    <mergeCell ref="EU3:FP3"/>
    <mergeCell ref="A2:A5"/>
    <mergeCell ref="BG2:DK2"/>
    <mergeCell ref="BG3:BG5"/>
    <mergeCell ref="DJ3:DJ5"/>
    <mergeCell ref="DK3:DK5"/>
    <mergeCell ref="FY3:FY5"/>
    <mergeCell ref="BH3:CO3"/>
    <mergeCell ref="DL3:DL5"/>
    <mergeCell ref="GB4:GL4"/>
    <mergeCell ref="GM4:GX4"/>
    <mergeCell ref="GA3:GA5"/>
    <mergeCell ref="ID3:ID5"/>
  </mergeCells>
  <phoneticPr fontId="4" type="noConversion"/>
  <pageMargins left="0.7" right="0.7" top="0.75" bottom="0.75" header="0.3" footer="0.3"/>
  <pageSetup paperSize="8" scale="3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具名範圍</vt:lpstr>
      </vt:variant>
      <vt:variant>
        <vt:i4>1</vt:i4>
      </vt:variant>
    </vt:vector>
  </HeadingPairs>
  <TitlesOfParts>
    <vt:vector size="3" baseType="lpstr">
      <vt:lpstr>108-112運技三系原民二職</vt:lpstr>
      <vt:lpstr>108-112學士班四系</vt:lpstr>
      <vt:lpstr>'108-112運技三系原民二職'!Print_Titles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招生組</dc:creator>
  <cp:lastModifiedBy>admin</cp:lastModifiedBy>
  <cp:lastPrinted>2022-12-23T07:48:23Z</cp:lastPrinted>
  <dcterms:created xsi:type="dcterms:W3CDTF">2005-06-01T05:46:06Z</dcterms:created>
  <dcterms:modified xsi:type="dcterms:W3CDTF">2023-08-18T00:44:54Z</dcterms:modified>
</cp:coreProperties>
</file>