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EFFD07B-FC2A-4561-8B69-971B67988675}" xr6:coauthVersionLast="36" xr6:coauthVersionMax="47" xr10:uidLastSave="{00000000-0000-0000-0000-000000000000}"/>
  <bookViews>
    <workbookView xWindow="0" yWindow="0" windowWidth="28800" windowHeight="11535" xr2:uid="{00000000-000D-0000-FFFF-FFFF00000000}"/>
  </bookViews>
  <sheets>
    <sheet name="108-114運技三系原民二職" sheetId="1" r:id="rId1"/>
    <sheet name="108-114學士班四系" sheetId="7" r:id="rId2"/>
  </sheets>
  <definedNames>
    <definedName name="_xlnm.Print_Titles" localSheetId="0">'108-114運技三系原民二職'!$A:$A,'108-114運技三系原民二職'!$1:$1</definedName>
  </definedNames>
  <calcPr calcId="191029"/>
</workbook>
</file>

<file path=xl/calcChain.xml><?xml version="1.0" encoding="utf-8"?>
<calcChain xmlns="http://schemas.openxmlformats.org/spreadsheetml/2006/main">
  <c r="G8" i="1" l="1"/>
  <c r="AN10" i="7"/>
  <c r="BK10" i="7"/>
  <c r="AC10" i="7"/>
  <c r="AA10" i="7"/>
  <c r="R10" i="7"/>
  <c r="F10" i="7"/>
  <c r="AM10" i="7" l="1"/>
  <c r="AM9" i="7"/>
  <c r="AM8" i="7"/>
  <c r="AM7" i="7"/>
  <c r="BI10" i="7"/>
  <c r="AX10" i="7"/>
  <c r="AX9" i="7"/>
  <c r="BI7" i="7"/>
  <c r="BK7" i="7"/>
  <c r="H11" i="1" l="1"/>
  <c r="F11" i="1"/>
  <c r="H10" i="1"/>
  <c r="F10" i="1"/>
  <c r="H9" i="1"/>
  <c r="F9" i="1"/>
  <c r="E8" i="1"/>
  <c r="F8" i="1" s="1"/>
  <c r="D8" i="1"/>
  <c r="C8" i="1"/>
  <c r="B8" i="1"/>
  <c r="H7" i="1"/>
  <c r="F7" i="1"/>
  <c r="H6" i="1"/>
  <c r="F6" i="1"/>
  <c r="H5" i="1"/>
  <c r="H8" i="1" s="1"/>
  <c r="F5" i="1"/>
  <c r="BD10" i="7"/>
  <c r="BC10" i="7"/>
  <c r="BB10" i="7"/>
  <c r="BA10" i="7"/>
  <c r="AZ10" i="7"/>
  <c r="AV10" i="7"/>
  <c r="AS10" i="7"/>
  <c r="AR10" i="7"/>
  <c r="AQ10" i="7"/>
  <c r="AP10" i="7"/>
  <c r="AL10" i="7"/>
  <c r="AK10" i="7"/>
  <c r="AG10" i="7"/>
  <c r="Z10" i="7"/>
  <c r="AB10" i="7" s="1"/>
  <c r="P10" i="7"/>
  <c r="O10" i="7"/>
  <c r="N10" i="7"/>
  <c r="D10" i="7"/>
  <c r="G10" i="7" s="1"/>
  <c r="C10" i="7"/>
  <c r="B10" i="7"/>
  <c r="AZ9" i="7"/>
  <c r="AO9" i="7"/>
  <c r="AH9" i="7"/>
  <c r="AF9" i="7"/>
  <c r="AD9" i="7"/>
  <c r="AB9" i="7"/>
  <c r="W9" i="7"/>
  <c r="U9" i="7"/>
  <c r="S9" i="7"/>
  <c r="Q9" i="7"/>
  <c r="K9" i="7"/>
  <c r="I9" i="7"/>
  <c r="G9" i="7"/>
  <c r="E9" i="7"/>
  <c r="AO8" i="7"/>
  <c r="AH8" i="7"/>
  <c r="AF8" i="7"/>
  <c r="AD8" i="7"/>
  <c r="AB8" i="7"/>
  <c r="W8" i="7"/>
  <c r="U8" i="7"/>
  <c r="S8" i="7"/>
  <c r="Q8" i="7"/>
  <c r="K8" i="7"/>
  <c r="I8" i="7"/>
  <c r="G8" i="7"/>
  <c r="E8" i="7"/>
  <c r="AO7" i="7"/>
  <c r="AH7" i="7"/>
  <c r="AF7" i="7"/>
  <c r="AD7" i="7"/>
  <c r="AB7" i="7"/>
  <c r="W7" i="7"/>
  <c r="U7" i="7"/>
  <c r="S7" i="7"/>
  <c r="Q7" i="7"/>
  <c r="K7" i="7"/>
  <c r="I7" i="7"/>
  <c r="G7" i="7"/>
  <c r="E7" i="7"/>
  <c r="AH6" i="7"/>
  <c r="AF6" i="7"/>
  <c r="AD6" i="7"/>
  <c r="AB6" i="7"/>
  <c r="W6" i="7"/>
  <c r="W10" i="7" s="1"/>
  <c r="U6" i="7"/>
  <c r="S6" i="7"/>
  <c r="Q6" i="7"/>
  <c r="K6" i="7"/>
  <c r="I6" i="7"/>
  <c r="G6" i="7"/>
  <c r="E6" i="7"/>
  <c r="AF10" i="7" l="1"/>
  <c r="AH10" i="7"/>
  <c r="U10" i="7"/>
  <c r="I10" i="7"/>
  <c r="K10" i="7"/>
  <c r="AO10" i="7"/>
  <c r="Q10" i="7"/>
  <c r="E10" i="7"/>
  <c r="S10" i="7"/>
  <c r="AD10" i="7"/>
  <c r="O11" i="1"/>
  <c r="M11" i="1"/>
  <c r="O10" i="1"/>
  <c r="M10" i="1"/>
  <c r="O9" i="1"/>
  <c r="M9" i="1"/>
  <c r="O8" i="1"/>
  <c r="N8" i="1"/>
  <c r="L8" i="1"/>
  <c r="K8" i="1"/>
  <c r="J8" i="1"/>
  <c r="I8" i="1"/>
  <c r="O7" i="1"/>
  <c r="M7" i="1"/>
  <c r="O6" i="1"/>
  <c r="M6" i="1"/>
  <c r="O5" i="1"/>
  <c r="M5" i="1"/>
  <c r="CS10" i="7"/>
  <c r="DU10" i="7"/>
  <c r="CQ10" i="7"/>
  <c r="CH10" i="7"/>
  <c r="DR10" i="7"/>
  <c r="DQ10" i="7"/>
  <c r="DP10" i="7"/>
  <c r="DO10" i="7"/>
  <c r="DN10" i="7"/>
  <c r="DK10" i="7"/>
  <c r="DH10" i="7"/>
  <c r="DG10" i="7"/>
  <c r="DF10" i="7"/>
  <c r="DE10" i="7"/>
  <c r="DB10" i="7"/>
  <c r="DA10" i="7"/>
  <c r="CW10" i="7"/>
  <c r="CP10" i="7"/>
  <c r="CF10" i="7"/>
  <c r="CE10" i="7"/>
  <c r="CD10" i="7"/>
  <c r="BV10" i="7"/>
  <c r="BT10" i="7"/>
  <c r="BS10" i="7"/>
  <c r="BR10" i="7"/>
  <c r="DV9" i="7"/>
  <c r="DN9" i="7"/>
  <c r="DD9" i="7"/>
  <c r="CX9" i="7"/>
  <c r="CV9" i="7"/>
  <c r="CT9" i="7"/>
  <c r="CR9" i="7"/>
  <c r="CM9" i="7"/>
  <c r="CK9" i="7"/>
  <c r="CI9" i="7"/>
  <c r="CG9" i="7"/>
  <c r="CA9" i="7"/>
  <c r="BY9" i="7"/>
  <c r="BW9" i="7"/>
  <c r="BU9" i="7"/>
  <c r="DV8" i="7"/>
  <c r="DD8" i="7"/>
  <c r="CX8" i="7"/>
  <c r="CV8" i="7"/>
  <c r="CT8" i="7"/>
  <c r="CR8" i="7"/>
  <c r="CM8" i="7"/>
  <c r="CK8" i="7"/>
  <c r="CI8" i="7"/>
  <c r="CG8" i="7"/>
  <c r="CA8" i="7"/>
  <c r="BY8" i="7"/>
  <c r="BW8" i="7"/>
  <c r="BU8" i="7"/>
  <c r="DV7" i="7"/>
  <c r="DD7" i="7"/>
  <c r="CX7" i="7"/>
  <c r="CV7" i="7"/>
  <c r="CT7" i="7"/>
  <c r="CR7" i="7"/>
  <c r="CM7" i="7"/>
  <c r="CK7" i="7"/>
  <c r="CI7" i="7"/>
  <c r="CG7" i="7"/>
  <c r="CA7" i="7"/>
  <c r="BY7" i="7"/>
  <c r="BW7" i="7"/>
  <c r="BU7" i="7"/>
  <c r="DV6" i="7"/>
  <c r="CX6" i="7"/>
  <c r="CV6" i="7"/>
  <c r="CV10" i="7" s="1"/>
  <c r="CT6" i="7"/>
  <c r="CR6" i="7"/>
  <c r="CM6" i="7"/>
  <c r="CK6" i="7"/>
  <c r="CI6" i="7"/>
  <c r="CG6" i="7"/>
  <c r="CA6" i="7"/>
  <c r="BY6" i="7"/>
  <c r="BW6" i="7"/>
  <c r="BU6" i="7"/>
  <c r="IF9" i="7"/>
  <c r="IF8" i="7"/>
  <c r="IF7" i="7"/>
  <c r="IF6" i="7"/>
  <c r="IE10" i="7"/>
  <c r="GA9" i="7"/>
  <c r="GA8" i="7"/>
  <c r="GA7" i="7"/>
  <c r="GA6" i="7"/>
  <c r="FZ10" i="7"/>
  <c r="EA10" i="7"/>
  <c r="EB8" i="7"/>
  <c r="EB7" i="7"/>
  <c r="EB9" i="7"/>
  <c r="FH10" i="7"/>
  <c r="FI9" i="7"/>
  <c r="FI7" i="7"/>
  <c r="FS9" i="7"/>
  <c r="NL7" i="7"/>
  <c r="NL8" i="7"/>
  <c r="NL9" i="7"/>
  <c r="NL6" i="7"/>
  <c r="BX10" i="1"/>
  <c r="BW8" i="1"/>
  <c r="BX6" i="1"/>
  <c r="BX7" i="1"/>
  <c r="BX5" i="1"/>
  <c r="CX10" i="7" l="1"/>
  <c r="BY10" i="7"/>
  <c r="M8" i="1"/>
  <c r="CK10" i="7"/>
  <c r="CM10" i="7"/>
  <c r="CA10" i="7"/>
  <c r="DD10" i="7"/>
  <c r="BU10" i="7"/>
  <c r="CT10" i="7"/>
  <c r="DV10" i="7"/>
  <c r="CI10" i="7"/>
  <c r="CR10" i="7"/>
  <c r="BW10" i="7"/>
  <c r="CG10" i="7"/>
  <c r="AG11" i="1"/>
  <c r="AE11" i="1"/>
  <c r="AC11" i="1"/>
  <c r="AA11" i="1"/>
  <c r="AG10" i="1"/>
  <c r="AE10" i="1"/>
  <c r="AC10" i="1"/>
  <c r="AA10" i="1"/>
  <c r="AG9" i="1"/>
  <c r="AE9" i="1"/>
  <c r="AC9" i="1"/>
  <c r="AA9" i="1"/>
  <c r="AF8" i="1"/>
  <c r="AD8" i="1"/>
  <c r="AB8" i="1"/>
  <c r="Z8" i="1"/>
  <c r="Y8" i="1"/>
  <c r="X8" i="1"/>
  <c r="W8" i="1"/>
  <c r="AG7" i="1"/>
  <c r="AE7" i="1"/>
  <c r="AC7" i="1"/>
  <c r="AA7" i="1"/>
  <c r="AG6" i="1"/>
  <c r="AE6" i="1"/>
  <c r="AC6" i="1"/>
  <c r="AA6" i="1"/>
  <c r="AG5" i="1"/>
  <c r="AE5" i="1"/>
  <c r="AC5" i="1"/>
  <c r="AA5" i="1"/>
  <c r="AR11" i="1"/>
  <c r="AP11" i="1"/>
  <c r="AN11" i="1"/>
  <c r="AL11" i="1"/>
  <c r="AR10" i="1"/>
  <c r="AP10" i="1"/>
  <c r="AN10" i="1"/>
  <c r="AL10" i="1"/>
  <c r="AT9" i="1"/>
  <c r="AR9" i="1"/>
  <c r="AP9" i="1"/>
  <c r="AN9" i="1"/>
  <c r="AL9" i="1"/>
  <c r="AQ8" i="1"/>
  <c r="AO8" i="1"/>
  <c r="AM8" i="1"/>
  <c r="AK8" i="1"/>
  <c r="AJ8" i="1"/>
  <c r="AI8" i="1"/>
  <c r="AH8" i="1"/>
  <c r="AR7" i="1"/>
  <c r="AP7" i="1"/>
  <c r="AN7" i="1"/>
  <c r="AL7" i="1"/>
  <c r="AR6" i="1"/>
  <c r="AP6" i="1"/>
  <c r="AN6" i="1"/>
  <c r="AL6" i="1"/>
  <c r="AR5" i="1"/>
  <c r="AP5" i="1"/>
  <c r="AN5" i="1"/>
  <c r="AL5" i="1"/>
  <c r="BV10" i="1"/>
  <c r="BT10" i="1"/>
  <c r="BR10" i="1"/>
  <c r="BN10" i="1"/>
  <c r="BX9" i="1"/>
  <c r="BV9" i="1"/>
  <c r="BT9" i="1"/>
  <c r="BR9" i="1"/>
  <c r="BN9" i="1"/>
  <c r="BU8" i="1"/>
  <c r="BS8" i="1"/>
  <c r="BQ8" i="1"/>
  <c r="BX8" i="1" s="1"/>
  <c r="BP8" i="1"/>
  <c r="BO8" i="1"/>
  <c r="BM8" i="1"/>
  <c r="BL8" i="1"/>
  <c r="BK8" i="1"/>
  <c r="BJ8" i="1"/>
  <c r="BV7" i="1"/>
  <c r="BT7" i="1"/>
  <c r="BR7" i="1"/>
  <c r="BN7" i="1"/>
  <c r="BV6" i="1"/>
  <c r="BT6" i="1"/>
  <c r="BR6" i="1"/>
  <c r="BN6" i="1"/>
  <c r="BV5" i="1"/>
  <c r="BT5" i="1"/>
  <c r="BR5" i="1"/>
  <c r="BN5" i="1"/>
  <c r="BG11" i="1"/>
  <c r="BE11" i="1"/>
  <c r="BC11" i="1"/>
  <c r="AY11" i="1"/>
  <c r="BG10" i="1"/>
  <c r="BE10" i="1"/>
  <c r="BC10" i="1"/>
  <c r="AY10" i="1"/>
  <c r="BI9" i="1"/>
  <c r="BG9" i="1"/>
  <c r="BE9" i="1"/>
  <c r="BC9" i="1"/>
  <c r="AY9" i="1"/>
  <c r="BF8" i="1"/>
  <c r="BD8" i="1"/>
  <c r="BB8" i="1"/>
  <c r="BA8" i="1"/>
  <c r="AZ8" i="1"/>
  <c r="AX8" i="1"/>
  <c r="AW8" i="1"/>
  <c r="AV8" i="1"/>
  <c r="AU8" i="1"/>
  <c r="BG7" i="1"/>
  <c r="BE7" i="1"/>
  <c r="BC7" i="1"/>
  <c r="AY7" i="1"/>
  <c r="BG6" i="1"/>
  <c r="BE6" i="1"/>
  <c r="BC6" i="1"/>
  <c r="AY6" i="1"/>
  <c r="BG5" i="1"/>
  <c r="BE5" i="1"/>
  <c r="BC5" i="1"/>
  <c r="AY5" i="1"/>
  <c r="MY10" i="7"/>
  <c r="MV10" i="7"/>
  <c r="MU10" i="7"/>
  <c r="MT10" i="7"/>
  <c r="MS10" i="7"/>
  <c r="MQ10" i="7"/>
  <c r="MP10" i="7"/>
  <c r="MO10" i="7"/>
  <c r="ML10" i="7"/>
  <c r="MK10" i="7"/>
  <c r="MI10" i="7"/>
  <c r="MG10" i="7"/>
  <c r="MF10" i="7"/>
  <c r="ME10" i="7"/>
  <c r="MA10" i="7"/>
  <c r="LY10" i="7"/>
  <c r="LW10" i="7"/>
  <c r="LU10" i="7"/>
  <c r="LT10" i="7"/>
  <c r="LP10" i="7"/>
  <c r="LN10" i="7"/>
  <c r="LL10" i="7"/>
  <c r="LJ10" i="7"/>
  <c r="LI10" i="7"/>
  <c r="LH10" i="7"/>
  <c r="LD10" i="7"/>
  <c r="LB10" i="7"/>
  <c r="KZ10" i="7"/>
  <c r="KX10" i="7"/>
  <c r="KW10" i="7"/>
  <c r="KV10" i="7"/>
  <c r="MZ9" i="7"/>
  <c r="MR9" i="7"/>
  <c r="MR10" i="7" s="1"/>
  <c r="MJ9" i="7"/>
  <c r="MH9" i="7"/>
  <c r="MB9" i="7"/>
  <c r="LZ9" i="7"/>
  <c r="LX9" i="7"/>
  <c r="LV9" i="7"/>
  <c r="LQ9" i="7"/>
  <c r="LO9" i="7"/>
  <c r="LK9" i="7"/>
  <c r="LE9" i="7"/>
  <c r="LC9" i="7"/>
  <c r="LA9" i="7"/>
  <c r="MZ8" i="7"/>
  <c r="MJ8" i="7"/>
  <c r="MH8" i="7"/>
  <c r="MB8" i="7"/>
  <c r="LZ8" i="7"/>
  <c r="LX8" i="7"/>
  <c r="LV8" i="7"/>
  <c r="LQ8" i="7"/>
  <c r="LO8" i="7"/>
  <c r="LM8" i="7"/>
  <c r="LK8" i="7"/>
  <c r="LE8" i="7"/>
  <c r="LC8" i="7"/>
  <c r="LA8" i="7"/>
  <c r="MZ7" i="7"/>
  <c r="MJ7" i="7"/>
  <c r="MH7" i="7"/>
  <c r="MB7" i="7"/>
  <c r="LZ7" i="7"/>
  <c r="LX7" i="7"/>
  <c r="LV7" i="7"/>
  <c r="LQ7" i="7"/>
  <c r="LO7" i="7"/>
  <c r="LM7" i="7"/>
  <c r="LK7" i="7"/>
  <c r="LE7" i="7"/>
  <c r="LC7" i="7"/>
  <c r="LA7" i="7"/>
  <c r="MZ6" i="7"/>
  <c r="MB6" i="7"/>
  <c r="LZ6" i="7"/>
  <c r="LX6" i="7"/>
  <c r="LV6" i="7"/>
  <c r="LQ6" i="7"/>
  <c r="LO6" i="7"/>
  <c r="LM6" i="7"/>
  <c r="LK6" i="7"/>
  <c r="LE6" i="7"/>
  <c r="LC6" i="7"/>
  <c r="LA6" i="7"/>
  <c r="KT10" i="7"/>
  <c r="KO10" i="7"/>
  <c r="KM10" i="7"/>
  <c r="KG10" i="7"/>
  <c r="KF10" i="7"/>
  <c r="KE10" i="7"/>
  <c r="KD10" i="7"/>
  <c r="KB10" i="7"/>
  <c r="JW10" i="7"/>
  <c r="JV10" i="7"/>
  <c r="JT10" i="7"/>
  <c r="JR10" i="7"/>
  <c r="JQ10" i="7"/>
  <c r="JP10" i="7"/>
  <c r="JL10" i="7"/>
  <c r="JJ10" i="7"/>
  <c r="JH10" i="7"/>
  <c r="JF10" i="7"/>
  <c r="JE10" i="7"/>
  <c r="JA10" i="7"/>
  <c r="IY10" i="7"/>
  <c r="IW10" i="7"/>
  <c r="IU10" i="7"/>
  <c r="IT10" i="7"/>
  <c r="IS10" i="7"/>
  <c r="IO10" i="7"/>
  <c r="IM10" i="7"/>
  <c r="IK10" i="7"/>
  <c r="II10" i="7"/>
  <c r="IH10" i="7"/>
  <c r="IG10" i="7"/>
  <c r="KU9" i="7"/>
  <c r="KC9" i="7"/>
  <c r="KC10" i="7" s="1"/>
  <c r="JU9" i="7"/>
  <c r="JS9" i="7"/>
  <c r="JM9" i="7"/>
  <c r="JK9" i="7"/>
  <c r="JI9" i="7"/>
  <c r="JG9" i="7"/>
  <c r="JB9" i="7"/>
  <c r="IZ9" i="7"/>
  <c r="IX9" i="7"/>
  <c r="IV9" i="7"/>
  <c r="IP9" i="7"/>
  <c r="IN9" i="7"/>
  <c r="IL9" i="7"/>
  <c r="KU8" i="7"/>
  <c r="JU8" i="7"/>
  <c r="JS8" i="7"/>
  <c r="JM8" i="7"/>
  <c r="JK8" i="7"/>
  <c r="JI8" i="7"/>
  <c r="JG8" i="7"/>
  <c r="JB8" i="7"/>
  <c r="IZ8" i="7"/>
  <c r="IX8" i="7"/>
  <c r="IV8" i="7"/>
  <c r="IP8" i="7"/>
  <c r="IN8" i="7"/>
  <c r="IL8" i="7"/>
  <c r="KU7" i="7"/>
  <c r="KO7" i="7"/>
  <c r="KM7" i="7"/>
  <c r="JS7" i="7"/>
  <c r="JM7" i="7"/>
  <c r="JK7" i="7"/>
  <c r="JI7" i="7"/>
  <c r="JG7" i="7"/>
  <c r="JB7" i="7"/>
  <c r="IZ7" i="7"/>
  <c r="IX7" i="7"/>
  <c r="IV7" i="7"/>
  <c r="IP7" i="7"/>
  <c r="IN7" i="7"/>
  <c r="IL7" i="7"/>
  <c r="KU6" i="7"/>
  <c r="JM6" i="7"/>
  <c r="JK6" i="7"/>
  <c r="JI6" i="7"/>
  <c r="JG6" i="7"/>
  <c r="JB6" i="7"/>
  <c r="IZ6" i="7"/>
  <c r="IX6" i="7"/>
  <c r="IV6" i="7"/>
  <c r="IP6" i="7"/>
  <c r="IN6" i="7"/>
  <c r="IL6" i="7"/>
  <c r="IB10" i="7"/>
  <c r="IA10" i="7"/>
  <c r="HZ10" i="7"/>
  <c r="HY10" i="7"/>
  <c r="HX10" i="7"/>
  <c r="HW10" i="7"/>
  <c r="HV10" i="7"/>
  <c r="HU10" i="7"/>
  <c r="HR10" i="7"/>
  <c r="HQ10" i="7"/>
  <c r="HP10" i="7"/>
  <c r="HO10" i="7"/>
  <c r="HM10" i="7"/>
  <c r="HL10" i="7"/>
  <c r="HK10" i="7"/>
  <c r="HG10" i="7"/>
  <c r="HE10" i="7"/>
  <c r="HC10" i="7"/>
  <c r="HA10" i="7"/>
  <c r="GZ10" i="7"/>
  <c r="GV10" i="7"/>
  <c r="GT10" i="7"/>
  <c r="GR10" i="7"/>
  <c r="GP10" i="7"/>
  <c r="GO10" i="7"/>
  <c r="GN10" i="7"/>
  <c r="GJ10" i="7"/>
  <c r="GH10" i="7"/>
  <c r="GF10" i="7"/>
  <c r="GD10" i="7"/>
  <c r="GC10" i="7"/>
  <c r="GB10" i="7"/>
  <c r="IF10" i="7" s="1"/>
  <c r="HN9" i="7"/>
  <c r="HH9" i="7"/>
  <c r="HF9" i="7"/>
  <c r="HD9" i="7"/>
  <c r="HB9" i="7"/>
  <c r="GW9" i="7"/>
  <c r="GU9" i="7"/>
  <c r="GS9" i="7"/>
  <c r="GQ9" i="7"/>
  <c r="GK9" i="7"/>
  <c r="GI9" i="7"/>
  <c r="GG9" i="7"/>
  <c r="HN8" i="7"/>
  <c r="HH8" i="7"/>
  <c r="HF8" i="7"/>
  <c r="HD8" i="7"/>
  <c r="HB8" i="7"/>
  <c r="GW8" i="7"/>
  <c r="GU8" i="7"/>
  <c r="GS8" i="7"/>
  <c r="GQ8" i="7"/>
  <c r="GK8" i="7"/>
  <c r="GI8" i="7"/>
  <c r="GG8" i="7"/>
  <c r="HN7" i="7"/>
  <c r="HH7" i="7"/>
  <c r="HF7" i="7"/>
  <c r="HD7" i="7"/>
  <c r="HB7" i="7"/>
  <c r="GW7" i="7"/>
  <c r="GU7" i="7"/>
  <c r="GS7" i="7"/>
  <c r="GQ7" i="7"/>
  <c r="GK7" i="7"/>
  <c r="GI7" i="7"/>
  <c r="GG7" i="7"/>
  <c r="HH6" i="7"/>
  <c r="HF6" i="7"/>
  <c r="HD6" i="7"/>
  <c r="HB6" i="7"/>
  <c r="GW6" i="7"/>
  <c r="GU6" i="7"/>
  <c r="GS6" i="7"/>
  <c r="GQ6" i="7"/>
  <c r="GK6" i="7"/>
  <c r="GI6" i="7"/>
  <c r="GG6" i="7"/>
  <c r="FW10" i="7"/>
  <c r="FV10" i="7"/>
  <c r="FU10" i="7"/>
  <c r="FT10" i="7"/>
  <c r="FQ10" i="7"/>
  <c r="FS10" i="7" s="1"/>
  <c r="FP10" i="7"/>
  <c r="FM10" i="7"/>
  <c r="FL10" i="7"/>
  <c r="FK10" i="7"/>
  <c r="FJ10" i="7"/>
  <c r="FG10" i="7"/>
  <c r="FF10" i="7"/>
  <c r="FB10" i="7"/>
  <c r="EV10" i="7"/>
  <c r="EU10" i="7"/>
  <c r="EK10" i="7"/>
  <c r="EJ10" i="7"/>
  <c r="EI10" i="7"/>
  <c r="DY10" i="7"/>
  <c r="EB10" i="7" s="1"/>
  <c r="DX10" i="7"/>
  <c r="DW10" i="7"/>
  <c r="GA10" i="7" s="1"/>
  <c r="FC9" i="7"/>
  <c r="FA9" i="7"/>
  <c r="EY9" i="7"/>
  <c r="EW9" i="7"/>
  <c r="ER9" i="7"/>
  <c r="EP9" i="7"/>
  <c r="EN9" i="7"/>
  <c r="EL9" i="7"/>
  <c r="EF9" i="7"/>
  <c r="ED9" i="7"/>
  <c r="DZ9" i="7"/>
  <c r="FI8" i="7"/>
  <c r="FI10" i="7" s="1"/>
  <c r="FC8" i="7"/>
  <c r="FA8" i="7"/>
  <c r="EY8" i="7"/>
  <c r="EW8" i="7"/>
  <c r="ER8" i="7"/>
  <c r="EP8" i="7"/>
  <c r="EN8" i="7"/>
  <c r="EL8" i="7"/>
  <c r="EF8" i="7"/>
  <c r="ED8" i="7"/>
  <c r="DZ8" i="7"/>
  <c r="FC7" i="7"/>
  <c r="FA7" i="7"/>
  <c r="EY7" i="7"/>
  <c r="EW7" i="7"/>
  <c r="ER7" i="7"/>
  <c r="EP7" i="7"/>
  <c r="EN7" i="7"/>
  <c r="EL7" i="7"/>
  <c r="EF7" i="7"/>
  <c r="ED7" i="7"/>
  <c r="DZ7" i="7"/>
  <c r="FC6" i="7"/>
  <c r="FC10" i="7" s="1"/>
  <c r="FA6" i="7"/>
  <c r="FA10" i="7" s="1"/>
  <c r="EY6" i="7"/>
  <c r="EW6" i="7"/>
  <c r="ER6" i="7"/>
  <c r="ER10" i="7" s="1"/>
  <c r="EP6" i="7"/>
  <c r="EP10" i="7" s="1"/>
  <c r="EN6" i="7"/>
  <c r="EL6" i="7"/>
  <c r="EF6" i="7"/>
  <c r="ED6" i="7"/>
  <c r="EB6" i="7"/>
  <c r="DZ6" i="7"/>
  <c r="V11" i="1"/>
  <c r="T11" i="1"/>
  <c r="V10" i="1"/>
  <c r="T10" i="1"/>
  <c r="V9" i="1"/>
  <c r="T9" i="1"/>
  <c r="U8" i="1"/>
  <c r="S8" i="1"/>
  <c r="R8" i="1"/>
  <c r="Q8" i="1"/>
  <c r="P8" i="1"/>
  <c r="V7" i="1"/>
  <c r="T7" i="1"/>
  <c r="V6" i="1"/>
  <c r="T6" i="1"/>
  <c r="V5" i="1"/>
  <c r="T5" i="1"/>
  <c r="OX10" i="7"/>
  <c r="OZ10" i="7"/>
  <c r="PA10" i="7"/>
  <c r="OV10" i="7"/>
  <c r="ON10" i="7"/>
  <c r="OO10" i="7"/>
  <c r="OP10" i="7"/>
  <c r="OQ10" i="7"/>
  <c r="OL10" i="7"/>
  <c r="OY9" i="7"/>
  <c r="OY10" i="7" s="1"/>
  <c r="OW9" i="7"/>
  <c r="OW10" i="7" s="1"/>
  <c r="OM8" i="7"/>
  <c r="OM9" i="7"/>
  <c r="OM7" i="7"/>
  <c r="OF10" i="7"/>
  <c r="OD10" i="7"/>
  <c r="OB10" i="7"/>
  <c r="NU10" i="7"/>
  <c r="NS10" i="7"/>
  <c r="NQ10" i="7"/>
  <c r="NI10" i="7"/>
  <c r="NG10" i="7"/>
  <c r="NE10" i="7"/>
  <c r="OC7" i="7"/>
  <c r="OC8" i="7"/>
  <c r="OC9" i="7"/>
  <c r="OG7" i="7"/>
  <c r="OG8" i="7"/>
  <c r="OG9" i="7"/>
  <c r="OE7" i="7"/>
  <c r="OE8" i="7"/>
  <c r="OE9" i="7"/>
  <c r="OG6" i="7"/>
  <c r="OE6" i="7"/>
  <c r="OC6" i="7"/>
  <c r="NV6" i="7"/>
  <c r="NT6" i="7"/>
  <c r="NR6" i="7"/>
  <c r="NV9" i="7"/>
  <c r="NT9" i="7"/>
  <c r="NR9" i="7"/>
  <c r="NV8" i="7"/>
  <c r="NT8" i="7"/>
  <c r="NR8" i="7"/>
  <c r="NV7" i="7"/>
  <c r="NT7" i="7"/>
  <c r="NR7" i="7"/>
  <c r="NF7" i="7"/>
  <c r="NF8" i="7"/>
  <c r="NF9" i="7"/>
  <c r="NF6" i="7"/>
  <c r="NJ7" i="7"/>
  <c r="NJ8" i="7"/>
  <c r="NJ9" i="7"/>
  <c r="NJ6" i="7"/>
  <c r="NH7" i="7"/>
  <c r="NH8" i="7"/>
  <c r="NH9" i="7"/>
  <c r="NH6" i="7"/>
  <c r="ND8" i="7"/>
  <c r="ND7" i="7"/>
  <c r="ND6" i="7"/>
  <c r="ND9" i="7"/>
  <c r="PD10" i="7"/>
  <c r="OU10" i="7"/>
  <c r="OT10" i="7"/>
  <c r="OK10" i="7"/>
  <c r="OJ10" i="7"/>
  <c r="NZ10" i="7"/>
  <c r="NY10" i="7"/>
  <c r="NO10" i="7"/>
  <c r="NN10" i="7"/>
  <c r="NM10" i="7"/>
  <c r="NC10" i="7"/>
  <c r="NB10" i="7"/>
  <c r="NA10" i="7"/>
  <c r="PE9" i="7"/>
  <c r="OA9" i="7"/>
  <c r="NP9" i="7"/>
  <c r="PE8" i="7"/>
  <c r="OA8" i="7"/>
  <c r="NP8" i="7"/>
  <c r="PE7" i="7"/>
  <c r="OA7" i="7"/>
  <c r="NP7" i="7"/>
  <c r="PE6" i="7"/>
  <c r="OA6" i="7"/>
  <c r="NP6" i="7"/>
  <c r="KU10" i="7" l="1"/>
  <c r="IV10" i="7"/>
  <c r="GI10" i="7"/>
  <c r="EW10" i="7"/>
  <c r="HH10" i="7"/>
  <c r="JU10" i="7"/>
  <c r="HB10" i="7"/>
  <c r="AA8" i="1"/>
  <c r="JS10" i="7"/>
  <c r="LX10" i="7"/>
  <c r="EY10" i="7"/>
  <c r="GS10" i="7"/>
  <c r="LO10" i="7"/>
  <c r="IL10" i="7"/>
  <c r="LM10" i="7"/>
  <c r="NJ10" i="7"/>
  <c r="LV10" i="7"/>
  <c r="HN10" i="7"/>
  <c r="BC8" i="1"/>
  <c r="BT8" i="1"/>
  <c r="AY8" i="1"/>
  <c r="JG10" i="7"/>
  <c r="ED10" i="7"/>
  <c r="T8" i="1"/>
  <c r="EN10" i="7"/>
  <c r="NF10" i="7"/>
  <c r="AL8" i="1"/>
  <c r="AN8" i="1"/>
  <c r="AC8" i="1"/>
  <c r="OC10" i="7"/>
  <c r="OA10" i="7"/>
  <c r="LZ10" i="7"/>
  <c r="BE8" i="1"/>
  <c r="BR8" i="1"/>
  <c r="AP8" i="1"/>
  <c r="AE8" i="1"/>
  <c r="IN10" i="7"/>
  <c r="LC10" i="7"/>
  <c r="MH10" i="7"/>
  <c r="LK10" i="7"/>
  <c r="MZ10" i="7"/>
  <c r="BN8" i="1"/>
  <c r="NT10" i="7"/>
  <c r="OE10" i="7"/>
  <c r="JI10" i="7"/>
  <c r="IZ10" i="7"/>
  <c r="LA10" i="7"/>
  <c r="MJ10" i="7"/>
  <c r="IX10" i="7"/>
  <c r="GW10" i="7"/>
  <c r="NH10" i="7"/>
  <c r="HD10" i="7"/>
  <c r="GQ10" i="7"/>
  <c r="LQ10" i="7"/>
  <c r="EL10" i="7"/>
  <c r="PE10" i="7"/>
  <c r="HF10" i="7"/>
  <c r="NR10" i="7"/>
  <c r="ND10" i="7"/>
  <c r="DZ10" i="7"/>
  <c r="OM10" i="7"/>
  <c r="NP10" i="7"/>
  <c r="GG10" i="7"/>
  <c r="V8" i="1"/>
  <c r="EF10" i="7"/>
  <c r="GU10" i="7"/>
  <c r="JK10" i="7"/>
  <c r="JM10" i="7"/>
  <c r="IP10" i="7"/>
  <c r="OG10" i="7"/>
  <c r="MB10" i="7"/>
  <c r="JB10" i="7"/>
  <c r="NV10" i="7"/>
  <c r="LE10" i="7"/>
  <c r="GK10" i="7"/>
  <c r="AR8" i="1"/>
  <c r="BG8" i="1"/>
  <c r="BV8" i="1"/>
  <c r="AG8" i="1"/>
</calcChain>
</file>

<file path=xl/sharedStrings.xml><?xml version="1.0" encoding="utf-8"?>
<sst xmlns="http://schemas.openxmlformats.org/spreadsheetml/2006/main" count="596" uniqueCount="58">
  <si>
    <t>109學年度</t>
  </si>
  <si>
    <t>110學年度</t>
  </si>
  <si>
    <t>111學年度</t>
  </si>
  <si>
    <t>核定名額</t>
  </si>
  <si>
    <t>獨立招生</t>
  </si>
  <si>
    <t>註冊人數</t>
  </si>
  <si>
    <t>註冊率</t>
  </si>
  <si>
    <t>招生名額</t>
  </si>
  <si>
    <t>報名人數</t>
  </si>
  <si>
    <t>錄取人數</t>
  </si>
  <si>
    <t>錄取率</t>
  </si>
  <si>
    <t>陸上運動技術學系</t>
  </si>
  <si>
    <t>球類運動技術學系</t>
  </si>
  <si>
    <t>技擊運動技術學系</t>
  </si>
  <si>
    <t>運動保健學系</t>
  </si>
  <si>
    <t>休閒產業經營學系</t>
  </si>
  <si>
    <t>體育推廣學系</t>
  </si>
  <si>
    <t>適應體育學系</t>
  </si>
  <si>
    <t>體推系二年在職班</t>
  </si>
  <si>
    <t>體育推廣原住民專班</t>
  </si>
  <si>
    <t>競技運動原住民專班</t>
  </si>
  <si>
    <t>多元入學</t>
    <phoneticPr fontId="3" type="noConversion"/>
  </si>
  <si>
    <t>申請入學</t>
    <phoneticPr fontId="3" type="noConversion"/>
  </si>
  <si>
    <t>分發入學</t>
    <phoneticPr fontId="3" type="noConversion"/>
  </si>
  <si>
    <t>110學年度</t>
    <phoneticPr fontId="3" type="noConversion"/>
  </si>
  <si>
    <t>四技二專</t>
    <phoneticPr fontId="3" type="noConversion"/>
  </si>
  <si>
    <t>其他</t>
    <phoneticPr fontId="3" type="noConversion"/>
  </si>
  <si>
    <t>運動績優甄試</t>
    <phoneticPr fontId="3" type="noConversion"/>
  </si>
  <si>
    <t>特殊選材</t>
    <phoneticPr fontId="3" type="noConversion"/>
  </si>
  <si>
    <t>三系總計</t>
    <phoneticPr fontId="3" type="noConversion"/>
  </si>
  <si>
    <t>四系總計</t>
    <phoneticPr fontId="3" type="noConversion"/>
  </si>
  <si>
    <t>109-111學年度學士班錄取率、註冊率統計</t>
    <phoneticPr fontId="3" type="noConversion"/>
  </si>
  <si>
    <t>休學人數</t>
  </si>
  <si>
    <t>休學人數</t>
    <phoneticPr fontId="3" type="noConversion"/>
  </si>
  <si>
    <t>休學率</t>
  </si>
  <si>
    <t>休學率</t>
    <phoneticPr fontId="3" type="noConversion"/>
  </si>
  <si>
    <t>退學人數</t>
    <phoneticPr fontId="3" type="noConversion"/>
  </si>
  <si>
    <t>退學率</t>
  </si>
  <si>
    <t>退學率</t>
    <phoneticPr fontId="3" type="noConversion"/>
  </si>
  <si>
    <t>畢業人數</t>
  </si>
  <si>
    <t>畢業人數</t>
    <phoneticPr fontId="3" type="noConversion"/>
  </si>
  <si>
    <t>畢業率</t>
  </si>
  <si>
    <t>畢業率</t>
    <phoneticPr fontId="3" type="noConversion"/>
  </si>
  <si>
    <t>註冊人數</t>
    <phoneticPr fontId="3" type="noConversion"/>
  </si>
  <si>
    <t>註冊率</t>
    <phoneticPr fontId="3" type="noConversion"/>
  </si>
  <si>
    <t>108學年度</t>
    <phoneticPr fontId="3" type="noConversion"/>
  </si>
  <si>
    <t>繁星推薦</t>
    <phoneticPr fontId="3" type="noConversion"/>
  </si>
  <si>
    <t>不含外加名額</t>
    <phoneticPr fontId="3" type="noConversion"/>
  </si>
  <si>
    <t>備註：
1.註冊人數及註冊率依入學當年10月校庫填報資料為準。
2.歷年休學人數依每年10月校庫統計4年修課年限內人數。休學率計算，如：109學年度入學學生截至112學年度止之歷年休學人數/109學年度註冊人數；二職班：歷年休學人數依每年10月校庫統計2年修課年限內人數。
4.歷年退學人數以4年修業年限內退學人數統計。退學率計算，如：109學年度入學學生截至112學年度止之歷年退學人數/109學年度註冊人數；二職班：歷年退學人數以2年修業年限內退學人數統計。
3.大學部以4年修業年限內統計畢業率。畢業率計算，如：109學年度入學學生截至112學年度止之歷年畢業人數/109學年度註冊人數）；二職班：畢業率以2年修業年限內統計畢業率。</t>
    <phoneticPr fontId="3" type="noConversion"/>
  </si>
  <si>
    <t>轉系</t>
    <phoneticPr fontId="3" type="noConversion"/>
  </si>
  <si>
    <t>112學年度</t>
    <phoneticPr fontId="3" type="noConversion"/>
  </si>
  <si>
    <t>113學年度</t>
    <phoneticPr fontId="3" type="noConversion"/>
  </si>
  <si>
    <t>114年度</t>
    <phoneticPr fontId="3" type="noConversion"/>
  </si>
  <si>
    <t>108-114學年度學士班錄取率、註冊率統計</t>
    <phoneticPr fontId="3" type="noConversion"/>
  </si>
  <si>
    <t>114學年度</t>
    <phoneticPr fontId="3" type="noConversion"/>
  </si>
  <si>
    <t>錄取率</t>
    <phoneticPr fontId="3" type="noConversion"/>
  </si>
  <si>
    <t>學系</t>
    <phoneticPr fontId="3" type="noConversion"/>
  </si>
  <si>
    <r>
      <t>備註：
1.休閒產業經營學系、適應體育學系、運動保健學系、體育推廣學系等四系採多元入學。
2.註冊人數係指入學當學年度各項招生考試管道入學。(含</t>
    </r>
    <r>
      <rPr>
        <sz val="12"/>
        <rFont val="新細明體"/>
        <family val="1"/>
        <charset val="136"/>
      </rPr>
      <t>繁星推薦、大</t>
    </r>
    <r>
      <rPr>
        <sz val="12"/>
        <color rgb="FF000000"/>
        <rFont val="新細明體"/>
        <family val="1"/>
        <charset val="136"/>
      </rPr>
      <t>學甄選、考試分發等)之實際註冊人數(不含外加名額)
3.歷年休學人數依每年10月校庫統計4年修課年限內人數。休學率計算，如：109學年度入學學生截至112學年度止之歷年休學人數/109學年度註冊人數
4.歷年退學人數以4年修業年限內退學人數統計。退學率計算，如：109學年度入學學生截至112學年度止之歷年退學人數/109學年度註冊人數
5.大學部以4年修業年限內統計畢業率。畢業率計算，如：109學年度入學學生截至112學年度止之歷年畢業人數/109學年度註冊人數）
6.4系分發入學名額含各管道缺額回流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</si>
</sst>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%"/>
  </numFmts>
  <fonts count="10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4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8"/>
      <color rgb="FF00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9" fontId="2" fillId="0" borderId="2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6" fillId="0" borderId="2" xfId="0" applyFont="1" applyBorder="1">
      <alignment vertical="center"/>
    </xf>
    <xf numFmtId="9" fontId="6" fillId="0" borderId="13" xfId="0" applyNumberFormat="1" applyFont="1" applyBorder="1">
      <alignment vertical="center"/>
    </xf>
    <xf numFmtId="9" fontId="6" fillId="0" borderId="22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6" fillId="0" borderId="21" xfId="0" applyFont="1" applyBorder="1">
      <alignment vertical="center"/>
    </xf>
    <xf numFmtId="9" fontId="6" fillId="0" borderId="21" xfId="0" applyNumberFormat="1" applyFont="1" applyBorder="1">
      <alignment vertical="center"/>
    </xf>
    <xf numFmtId="9" fontId="6" fillId="0" borderId="38" xfId="0" applyNumberFormat="1" applyFont="1" applyBorder="1">
      <alignment vertical="center"/>
    </xf>
    <xf numFmtId="9" fontId="6" fillId="0" borderId="39" xfId="0" applyNumberFormat="1" applyFont="1" applyBorder="1">
      <alignment vertical="center"/>
    </xf>
    <xf numFmtId="0" fontId="4" fillId="4" borderId="6" xfId="0" applyFont="1" applyFill="1" applyBorder="1">
      <alignment vertical="center"/>
    </xf>
    <xf numFmtId="0" fontId="4" fillId="4" borderId="36" xfId="0" applyFont="1" applyFill="1" applyBorder="1">
      <alignment vertical="center"/>
    </xf>
    <xf numFmtId="0" fontId="7" fillId="0" borderId="0" xfId="0" applyFont="1">
      <alignment vertical="center"/>
    </xf>
    <xf numFmtId="9" fontId="6" fillId="0" borderId="25" xfId="0" applyNumberFormat="1" applyFont="1" applyBorder="1">
      <alignment vertical="center"/>
    </xf>
    <xf numFmtId="0" fontId="2" fillId="0" borderId="68" xfId="0" applyFont="1" applyBorder="1">
      <alignment vertical="center"/>
    </xf>
    <xf numFmtId="0" fontId="8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9" fontId="4" fillId="0" borderId="2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9" fontId="4" fillId="0" borderId="16" xfId="0" applyNumberFormat="1" applyFont="1" applyBorder="1">
      <alignment vertical="center"/>
    </xf>
    <xf numFmtId="0" fontId="5" fillId="2" borderId="2" xfId="0" applyFont="1" applyFill="1" applyBorder="1" applyAlignment="1">
      <alignment horizontal="center" textRotation="255" wrapText="1"/>
    </xf>
    <xf numFmtId="0" fontId="5" fillId="2" borderId="22" xfId="0" applyFont="1" applyFill="1" applyBorder="1" applyAlignment="1">
      <alignment horizontal="center" textRotation="255" wrapText="1"/>
    </xf>
    <xf numFmtId="0" fontId="5" fillId="3" borderId="2" xfId="0" applyFont="1" applyFill="1" applyBorder="1" applyAlignment="1">
      <alignment horizontal="center" textRotation="255" wrapText="1"/>
    </xf>
    <xf numFmtId="0" fontId="5" fillId="3" borderId="22" xfId="0" applyFont="1" applyFill="1" applyBorder="1" applyAlignment="1">
      <alignment horizontal="center" textRotation="255" wrapText="1"/>
    </xf>
    <xf numFmtId="0" fontId="5" fillId="4" borderId="2" xfId="0" applyFont="1" applyFill="1" applyBorder="1" applyAlignment="1">
      <alignment horizontal="center" textRotation="255" wrapText="1"/>
    </xf>
    <xf numFmtId="0" fontId="5" fillId="4" borderId="22" xfId="0" applyFont="1" applyFill="1" applyBorder="1" applyAlignment="1">
      <alignment horizontal="center" textRotation="255" wrapText="1"/>
    </xf>
    <xf numFmtId="0" fontId="5" fillId="4" borderId="38" xfId="0" applyFont="1" applyFill="1" applyBorder="1" applyAlignment="1">
      <alignment horizontal="center" textRotation="255" wrapText="1"/>
    </xf>
    <xf numFmtId="176" fontId="5" fillId="5" borderId="22" xfId="0" applyNumberFormat="1" applyFont="1" applyFill="1" applyBorder="1" applyAlignment="1">
      <alignment horizontal="center" textRotation="255" wrapText="1"/>
    </xf>
    <xf numFmtId="0" fontId="5" fillId="8" borderId="22" xfId="0" applyFont="1" applyFill="1" applyBorder="1" applyAlignment="1">
      <alignment horizontal="center" textRotation="255" wrapText="1"/>
    </xf>
    <xf numFmtId="0" fontId="5" fillId="0" borderId="22" xfId="0" applyFont="1" applyBorder="1" applyAlignment="1">
      <alignment horizontal="center" textRotation="255" wrapText="1"/>
    </xf>
    <xf numFmtId="176" fontId="5" fillId="0" borderId="22" xfId="0" applyNumberFormat="1" applyFont="1" applyBorder="1" applyAlignment="1">
      <alignment horizontal="center" textRotation="255" wrapText="1"/>
    </xf>
    <xf numFmtId="0" fontId="5" fillId="7" borderId="22" xfId="0" applyFont="1" applyFill="1" applyBorder="1" applyAlignment="1">
      <alignment horizontal="center" textRotation="255" wrapText="1"/>
    </xf>
    <xf numFmtId="0" fontId="5" fillId="7" borderId="25" xfId="0" applyFont="1" applyFill="1" applyBorder="1" applyAlignment="1">
      <alignment horizontal="center" textRotation="255" wrapText="1"/>
    </xf>
    <xf numFmtId="0" fontId="5" fillId="0" borderId="12" xfId="0" applyFont="1" applyBorder="1">
      <alignment vertical="center"/>
    </xf>
    <xf numFmtId="0" fontId="5" fillId="2" borderId="2" xfId="0" applyFont="1" applyFill="1" applyBorder="1">
      <alignment vertical="center"/>
    </xf>
    <xf numFmtId="9" fontId="5" fillId="2" borderId="2" xfId="0" applyNumberFormat="1" applyFont="1" applyFill="1" applyBorder="1">
      <alignment vertical="center"/>
    </xf>
    <xf numFmtId="0" fontId="5" fillId="3" borderId="2" xfId="0" applyFont="1" applyFill="1" applyBorder="1">
      <alignment vertical="center"/>
    </xf>
    <xf numFmtId="9" fontId="5" fillId="3" borderId="2" xfId="0" applyNumberFormat="1" applyFont="1" applyFill="1" applyBorder="1">
      <alignment vertical="center"/>
    </xf>
    <xf numFmtId="0" fontId="5" fillId="4" borderId="2" xfId="0" applyFont="1" applyFill="1" applyBorder="1">
      <alignment vertical="center"/>
    </xf>
    <xf numFmtId="9" fontId="5" fillId="4" borderId="2" xfId="0" applyNumberFormat="1" applyFont="1" applyFill="1" applyBorder="1">
      <alignment vertical="center"/>
    </xf>
    <xf numFmtId="9" fontId="5" fillId="4" borderId="3" xfId="0" applyNumberFormat="1" applyFont="1" applyFill="1" applyBorder="1">
      <alignment vertical="center"/>
    </xf>
    <xf numFmtId="176" fontId="5" fillId="5" borderId="22" xfId="0" applyNumberFormat="1" applyFont="1" applyFill="1" applyBorder="1">
      <alignment vertical="center"/>
    </xf>
    <xf numFmtId="9" fontId="5" fillId="0" borderId="22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22" xfId="0" applyNumberFormat="1" applyFont="1" applyFill="1" applyBorder="1">
      <alignment vertical="center"/>
    </xf>
    <xf numFmtId="176" fontId="5" fillId="0" borderId="25" xfId="0" applyNumberFormat="1" applyFont="1" applyFill="1" applyBorder="1">
      <alignment vertical="center"/>
    </xf>
    <xf numFmtId="9" fontId="5" fillId="5" borderId="22" xfId="0" applyNumberFormat="1" applyFont="1" applyFill="1" applyBorder="1">
      <alignment vertical="center"/>
    </xf>
    <xf numFmtId="9" fontId="5" fillId="0" borderId="22" xfId="0" applyNumberFormat="1" applyFont="1" applyFill="1" applyBorder="1">
      <alignment vertical="center"/>
    </xf>
    <xf numFmtId="0" fontId="2" fillId="0" borderId="79" xfId="0" applyFont="1" applyBorder="1">
      <alignment vertical="center"/>
    </xf>
    <xf numFmtId="0" fontId="4" fillId="0" borderId="2" xfId="0" applyFont="1" applyBorder="1" applyAlignment="1">
      <alignment horizontal="center" textRotation="255" wrapText="1"/>
    </xf>
    <xf numFmtId="0" fontId="0" fillId="0" borderId="0" xfId="0" applyFont="1">
      <alignment vertical="center"/>
    </xf>
    <xf numFmtId="0" fontId="0" fillId="0" borderId="47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textRotation="255" wrapText="1"/>
    </xf>
    <xf numFmtId="0" fontId="0" fillId="2" borderId="22" xfId="0" applyFont="1" applyFill="1" applyBorder="1" applyAlignment="1">
      <alignment horizontal="center" textRotation="255" wrapText="1"/>
    </xf>
    <xf numFmtId="0" fontId="0" fillId="3" borderId="2" xfId="0" applyFont="1" applyFill="1" applyBorder="1" applyAlignment="1">
      <alignment horizontal="center" textRotation="255" wrapText="1"/>
    </xf>
    <xf numFmtId="0" fontId="0" fillId="3" borderId="22" xfId="0" applyFont="1" applyFill="1" applyBorder="1" applyAlignment="1">
      <alignment horizontal="center" textRotation="255" wrapText="1"/>
    </xf>
    <xf numFmtId="0" fontId="0" fillId="4" borderId="2" xfId="0" applyFont="1" applyFill="1" applyBorder="1" applyAlignment="1">
      <alignment horizontal="center" textRotation="255" wrapText="1"/>
    </xf>
    <xf numFmtId="0" fontId="0" fillId="4" borderId="22" xfId="0" applyFont="1" applyFill="1" applyBorder="1" applyAlignment="1">
      <alignment horizontal="center" textRotation="255" wrapText="1"/>
    </xf>
    <xf numFmtId="176" fontId="0" fillId="5" borderId="7" xfId="0" applyNumberFormat="1" applyFont="1" applyFill="1" applyBorder="1" applyAlignment="1">
      <alignment horizontal="center" textRotation="255" wrapText="1"/>
    </xf>
    <xf numFmtId="0" fontId="0" fillId="8" borderId="2" xfId="0" applyFont="1" applyFill="1" applyBorder="1" applyAlignment="1">
      <alignment horizontal="center" textRotation="255" wrapText="1"/>
    </xf>
    <xf numFmtId="0" fontId="0" fillId="8" borderId="22" xfId="0" applyFont="1" applyFill="1" applyBorder="1" applyAlignment="1">
      <alignment horizontal="center" textRotation="255" wrapText="1"/>
    </xf>
    <xf numFmtId="0" fontId="0" fillId="0" borderId="7" xfId="0" applyFont="1" applyBorder="1" applyAlignment="1">
      <alignment horizontal="center" textRotation="255" wrapText="1"/>
    </xf>
    <xf numFmtId="176" fontId="0" fillId="0" borderId="7" xfId="0" applyNumberFormat="1" applyFont="1" applyBorder="1" applyAlignment="1">
      <alignment horizontal="center" textRotation="255" wrapText="1"/>
    </xf>
    <xf numFmtId="0" fontId="0" fillId="7" borderId="2" xfId="0" applyFont="1" applyFill="1" applyBorder="1" applyAlignment="1">
      <alignment horizontal="center" textRotation="255" wrapText="1"/>
    </xf>
    <xf numFmtId="0" fontId="0" fillId="7" borderId="22" xfId="0" applyFont="1" applyFill="1" applyBorder="1" applyAlignment="1">
      <alignment horizontal="center" textRotation="255" wrapText="1"/>
    </xf>
    <xf numFmtId="176" fontId="0" fillId="5" borderId="22" xfId="0" applyNumberFormat="1" applyFont="1" applyFill="1" applyBorder="1" applyAlignment="1">
      <alignment horizontal="center" textRotation="255" wrapText="1"/>
    </xf>
    <xf numFmtId="0" fontId="0" fillId="0" borderId="22" xfId="0" applyFont="1" applyBorder="1" applyAlignment="1">
      <alignment horizontal="center" textRotation="255" wrapText="1"/>
    </xf>
    <xf numFmtId="176" fontId="0" fillId="0" borderId="22" xfId="0" applyNumberFormat="1" applyFont="1" applyBorder="1" applyAlignment="1">
      <alignment horizontal="center" textRotation="255" wrapText="1"/>
    </xf>
    <xf numFmtId="176" fontId="0" fillId="5" borderId="2" xfId="0" applyNumberFormat="1" applyFont="1" applyFill="1" applyBorder="1" applyAlignment="1">
      <alignment horizontal="center" textRotation="255" wrapText="1"/>
    </xf>
    <xf numFmtId="176" fontId="0" fillId="0" borderId="2" xfId="0" applyNumberFormat="1" applyFont="1" applyBorder="1" applyAlignment="1">
      <alignment horizontal="center" textRotation="255" wrapText="1"/>
    </xf>
    <xf numFmtId="0" fontId="0" fillId="3" borderId="3" xfId="0" applyFont="1" applyFill="1" applyBorder="1" applyAlignment="1">
      <alignment horizontal="center" textRotation="255" wrapText="1"/>
    </xf>
    <xf numFmtId="0" fontId="0" fillId="4" borderId="6" xfId="0" applyFont="1" applyFill="1" applyBorder="1" applyAlignment="1">
      <alignment horizontal="center" textRotation="255" wrapText="1"/>
    </xf>
    <xf numFmtId="0" fontId="0" fillId="4" borderId="3" xfId="0" applyFont="1" applyFill="1" applyBorder="1" applyAlignment="1">
      <alignment horizontal="center" textRotation="255" wrapText="1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2" borderId="2" xfId="0" applyFont="1" applyFill="1" applyBorder="1">
      <alignment vertical="center"/>
    </xf>
    <xf numFmtId="9" fontId="0" fillId="2" borderId="2" xfId="0" applyNumberFormat="1" applyFont="1" applyFill="1" applyBorder="1">
      <alignment vertical="center"/>
    </xf>
    <xf numFmtId="0" fontId="0" fillId="3" borderId="2" xfId="0" applyFont="1" applyFill="1" applyBorder="1">
      <alignment vertical="center"/>
    </xf>
    <xf numFmtId="9" fontId="0" fillId="3" borderId="2" xfId="0" applyNumberFormat="1" applyFont="1" applyFill="1" applyBorder="1">
      <alignment vertical="center"/>
    </xf>
    <xf numFmtId="0" fontId="0" fillId="4" borderId="2" xfId="0" applyFont="1" applyFill="1" applyBorder="1">
      <alignment vertical="center"/>
    </xf>
    <xf numFmtId="9" fontId="0" fillId="4" borderId="2" xfId="0" applyNumberFormat="1" applyFont="1" applyFill="1" applyBorder="1">
      <alignment vertical="center"/>
    </xf>
    <xf numFmtId="176" fontId="0" fillId="5" borderId="2" xfId="0" applyNumberFormat="1" applyFont="1" applyFill="1" applyBorder="1">
      <alignment vertical="center"/>
    </xf>
    <xf numFmtId="9" fontId="0" fillId="0" borderId="2" xfId="0" applyNumberFormat="1" applyFont="1" applyBorder="1">
      <alignment vertical="center"/>
    </xf>
    <xf numFmtId="176" fontId="0" fillId="0" borderId="2" xfId="0" applyNumberFormat="1" applyFont="1" applyBorder="1">
      <alignment vertical="center"/>
    </xf>
    <xf numFmtId="0" fontId="0" fillId="0" borderId="2" xfId="0" applyFont="1" applyBorder="1">
      <alignment vertical="center"/>
    </xf>
    <xf numFmtId="9" fontId="0" fillId="0" borderId="3" xfId="0" applyNumberFormat="1" applyFont="1" applyBorder="1">
      <alignment vertical="center"/>
    </xf>
    <xf numFmtId="0" fontId="0" fillId="0" borderId="22" xfId="0" applyFont="1" applyBorder="1">
      <alignment vertical="center"/>
    </xf>
    <xf numFmtId="0" fontId="0" fillId="2" borderId="22" xfId="0" applyFont="1" applyFill="1" applyBorder="1">
      <alignment vertical="center"/>
    </xf>
    <xf numFmtId="9" fontId="0" fillId="2" borderId="22" xfId="0" applyNumberFormat="1" applyFont="1" applyFill="1" applyBorder="1">
      <alignment vertical="center"/>
    </xf>
    <xf numFmtId="0" fontId="0" fillId="3" borderId="22" xfId="0" applyFont="1" applyFill="1" applyBorder="1">
      <alignment vertical="center"/>
    </xf>
    <xf numFmtId="9" fontId="0" fillId="3" borderId="22" xfId="0" applyNumberFormat="1" applyFont="1" applyFill="1" applyBorder="1">
      <alignment vertical="center"/>
    </xf>
    <xf numFmtId="0" fontId="0" fillId="4" borderId="22" xfId="0" applyFont="1" applyFill="1" applyBorder="1">
      <alignment vertical="center"/>
    </xf>
    <xf numFmtId="9" fontId="0" fillId="4" borderId="22" xfId="0" applyNumberFormat="1" applyFont="1" applyFill="1" applyBorder="1">
      <alignment vertical="center"/>
    </xf>
    <xf numFmtId="176" fontId="0" fillId="5" borderId="22" xfId="0" applyNumberFormat="1" applyFont="1" applyFill="1" applyBorder="1">
      <alignment vertical="center"/>
    </xf>
    <xf numFmtId="9" fontId="0" fillId="0" borderId="22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9" fontId="0" fillId="0" borderId="13" xfId="0" applyNumberFormat="1" applyFont="1" applyBorder="1">
      <alignment vertical="center"/>
    </xf>
    <xf numFmtId="0" fontId="0" fillId="0" borderId="12" xfId="0" applyFont="1" applyBorder="1">
      <alignment vertical="center"/>
    </xf>
    <xf numFmtId="176" fontId="0" fillId="6" borderId="2" xfId="0" applyNumberFormat="1" applyFont="1" applyFill="1" applyBorder="1">
      <alignment vertical="center"/>
    </xf>
    <xf numFmtId="9" fontId="0" fillId="3" borderId="3" xfId="0" applyNumberFormat="1" applyFont="1" applyFill="1" applyBorder="1">
      <alignment vertical="center"/>
    </xf>
    <xf numFmtId="0" fontId="0" fillId="4" borderId="7" xfId="0" applyFont="1" applyFill="1" applyBorder="1">
      <alignment vertical="center"/>
    </xf>
    <xf numFmtId="9" fontId="0" fillId="4" borderId="7" xfId="0" applyNumberFormat="1" applyFont="1" applyFill="1" applyBorder="1">
      <alignment vertical="center"/>
    </xf>
    <xf numFmtId="9" fontId="0" fillId="5" borderId="2" xfId="0" applyNumberFormat="1" applyFont="1" applyFill="1" applyBorder="1">
      <alignment vertical="center"/>
    </xf>
    <xf numFmtId="9" fontId="0" fillId="5" borderId="22" xfId="0" applyNumberFormat="1" applyFont="1" applyFill="1" applyBorder="1">
      <alignment vertical="center"/>
    </xf>
    <xf numFmtId="0" fontId="6" fillId="0" borderId="36" xfId="0" applyFont="1" applyBorder="1">
      <alignment vertical="center"/>
    </xf>
    <xf numFmtId="0" fontId="6" fillId="2" borderId="4" xfId="0" applyFont="1" applyFill="1" applyBorder="1">
      <alignment vertical="center"/>
    </xf>
    <xf numFmtId="9" fontId="6" fillId="2" borderId="4" xfId="0" applyNumberFormat="1" applyFont="1" applyFill="1" applyBorder="1">
      <alignment vertical="center"/>
    </xf>
    <xf numFmtId="0" fontId="6" fillId="3" borderId="4" xfId="0" applyFont="1" applyFill="1" applyBorder="1">
      <alignment vertical="center"/>
    </xf>
    <xf numFmtId="9" fontId="6" fillId="3" borderId="4" xfId="0" applyNumberFormat="1" applyFont="1" applyFill="1" applyBorder="1">
      <alignment vertical="center"/>
    </xf>
    <xf numFmtId="0" fontId="6" fillId="4" borderId="4" xfId="0" applyFont="1" applyFill="1" applyBorder="1">
      <alignment vertical="center"/>
    </xf>
    <xf numFmtId="9" fontId="6" fillId="4" borderId="4" xfId="0" applyNumberFormat="1" applyFont="1" applyFill="1" applyBorder="1">
      <alignment vertical="center"/>
    </xf>
    <xf numFmtId="176" fontId="6" fillId="5" borderId="4" xfId="0" applyNumberFormat="1" applyFont="1" applyFill="1" applyBorder="1">
      <alignment vertical="center"/>
    </xf>
    <xf numFmtId="9" fontId="6" fillId="5" borderId="4" xfId="0" applyNumberFormat="1" applyFont="1" applyFill="1" applyBorder="1">
      <alignment vertical="center"/>
    </xf>
    <xf numFmtId="177" fontId="6" fillId="0" borderId="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9" fontId="6" fillId="0" borderId="4" xfId="0" applyNumberFormat="1" applyFont="1" applyBorder="1">
      <alignment vertical="center"/>
    </xf>
    <xf numFmtId="0" fontId="6" fillId="0" borderId="4" xfId="0" applyFont="1" applyBorder="1">
      <alignment vertical="center"/>
    </xf>
    <xf numFmtId="9" fontId="0" fillId="0" borderId="18" xfId="0" applyNumberFormat="1" applyFont="1" applyBorder="1">
      <alignment vertical="center"/>
    </xf>
    <xf numFmtId="0" fontId="6" fillId="0" borderId="43" xfId="0" applyFont="1" applyBorder="1">
      <alignment vertical="center"/>
    </xf>
    <xf numFmtId="0" fontId="6" fillId="2" borderId="9" xfId="0" applyFont="1" applyFill="1" applyBorder="1">
      <alignment vertical="center"/>
    </xf>
    <xf numFmtId="9" fontId="6" fillId="2" borderId="9" xfId="0" applyNumberFormat="1" applyFont="1" applyFill="1" applyBorder="1">
      <alignment vertical="center"/>
    </xf>
    <xf numFmtId="0" fontId="6" fillId="3" borderId="9" xfId="0" applyFont="1" applyFill="1" applyBorder="1">
      <alignment vertical="center"/>
    </xf>
    <xf numFmtId="9" fontId="6" fillId="3" borderId="9" xfId="0" applyNumberFormat="1" applyFont="1" applyFill="1" applyBorder="1">
      <alignment vertical="center"/>
    </xf>
    <xf numFmtId="0" fontId="6" fillId="4" borderId="9" xfId="0" applyFont="1" applyFill="1" applyBorder="1">
      <alignment vertical="center"/>
    </xf>
    <xf numFmtId="9" fontId="6" fillId="4" borderId="9" xfId="0" applyNumberFormat="1" applyFont="1" applyFill="1" applyBorder="1">
      <alignment vertical="center"/>
    </xf>
    <xf numFmtId="176" fontId="6" fillId="5" borderId="9" xfId="0" applyNumberFormat="1" applyFont="1" applyFill="1" applyBorder="1">
      <alignment vertical="center"/>
    </xf>
    <xf numFmtId="9" fontId="6" fillId="5" borderId="9" xfId="0" applyNumberFormat="1" applyFont="1" applyFill="1" applyBorder="1">
      <alignment vertical="center"/>
    </xf>
    <xf numFmtId="177" fontId="6" fillId="0" borderId="9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9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4" xfId="0" applyFont="1" applyBorder="1">
      <alignment vertical="center"/>
    </xf>
    <xf numFmtId="9" fontId="6" fillId="5" borderId="51" xfId="0" applyNumberFormat="1" applyFont="1" applyFill="1" applyBorder="1">
      <alignment vertical="center"/>
    </xf>
    <xf numFmtId="9" fontId="6" fillId="0" borderId="18" xfId="0" applyNumberFormat="1" applyFont="1" applyBorder="1">
      <alignment vertical="center"/>
    </xf>
    <xf numFmtId="9" fontId="6" fillId="3" borderId="41" xfId="0" applyNumberFormat="1" applyFont="1" applyFill="1" applyBorder="1">
      <alignment vertical="center"/>
    </xf>
    <xf numFmtId="0" fontId="6" fillId="4" borderId="80" xfId="0" applyFont="1" applyFill="1" applyBorder="1">
      <alignment vertical="center"/>
    </xf>
    <xf numFmtId="0" fontId="6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2" xfId="0" applyFont="1" applyBorder="1" applyAlignment="1">
      <alignment horizontal="center" textRotation="255" wrapText="1"/>
    </xf>
    <xf numFmtId="0" fontId="0" fillId="0" borderId="68" xfId="0" applyFont="1" applyBorder="1">
      <alignment vertical="center"/>
    </xf>
    <xf numFmtId="0" fontId="0" fillId="0" borderId="23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" xfId="0" applyFont="1" applyBorder="1">
      <alignment vertical="center"/>
    </xf>
    <xf numFmtId="9" fontId="6" fillId="0" borderId="2" xfId="0" applyNumberFormat="1" applyFont="1" applyBorder="1">
      <alignment vertical="center"/>
    </xf>
    <xf numFmtId="9" fontId="6" fillId="0" borderId="3" xfId="0" applyNumberFormat="1" applyFont="1" applyBorder="1">
      <alignment vertical="center"/>
    </xf>
    <xf numFmtId="0" fontId="6" fillId="0" borderId="23" xfId="0" applyFont="1" applyBorder="1">
      <alignment vertical="center"/>
    </xf>
    <xf numFmtId="176" fontId="6" fillId="0" borderId="22" xfId="0" applyNumberFormat="1" applyFont="1" applyBorder="1">
      <alignment vertical="center"/>
    </xf>
    <xf numFmtId="0" fontId="0" fillId="0" borderId="69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4" xfId="0" applyFont="1" applyBorder="1">
      <alignment vertical="center"/>
    </xf>
    <xf numFmtId="9" fontId="0" fillId="0" borderId="41" xfId="0" applyNumberFormat="1" applyFont="1" applyBorder="1">
      <alignment vertical="center"/>
    </xf>
    <xf numFmtId="0" fontId="0" fillId="0" borderId="70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9" fontId="0" fillId="0" borderId="16" xfId="0" applyNumberFormat="1" applyFont="1" applyBorder="1">
      <alignment vertical="center"/>
    </xf>
    <xf numFmtId="9" fontId="0" fillId="0" borderId="17" xfId="0" applyNumberFormat="1" applyFont="1" applyBorder="1">
      <alignment vertical="center"/>
    </xf>
    <xf numFmtId="9" fontId="0" fillId="0" borderId="35" xfId="0" applyNumberFormat="1" applyFont="1" applyBorder="1">
      <alignment vertical="center"/>
    </xf>
    <xf numFmtId="0" fontId="0" fillId="0" borderId="21" xfId="0" applyFont="1" applyBorder="1">
      <alignment vertical="center"/>
    </xf>
    <xf numFmtId="9" fontId="0" fillId="0" borderId="21" xfId="0" applyNumberFormat="1" applyFont="1" applyBorder="1">
      <alignment vertical="center"/>
    </xf>
    <xf numFmtId="0" fontId="0" fillId="0" borderId="24" xfId="0" applyFont="1" applyBorder="1">
      <alignment vertical="center"/>
    </xf>
    <xf numFmtId="176" fontId="0" fillId="6" borderId="15" xfId="0" applyNumberFormat="1" applyFont="1" applyFill="1" applyBorder="1">
      <alignment vertical="center"/>
    </xf>
    <xf numFmtId="176" fontId="0" fillId="6" borderId="16" xfId="0" applyNumberFormat="1" applyFont="1" applyFill="1" applyBorder="1">
      <alignment vertical="center"/>
    </xf>
    <xf numFmtId="176" fontId="0" fillId="6" borderId="17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8" xfId="0" applyNumberFormat="1" applyFont="1" applyFill="1" applyBorder="1">
      <alignment vertical="center"/>
    </xf>
    <xf numFmtId="9" fontId="6" fillId="0" borderId="19" xfId="0" applyNumberFormat="1" applyFont="1" applyBorder="1">
      <alignment vertical="center"/>
    </xf>
    <xf numFmtId="178" fontId="6" fillId="0" borderId="18" xfId="0" applyNumberFormat="1" applyFont="1" applyBorder="1">
      <alignment vertical="center"/>
    </xf>
    <xf numFmtId="176" fontId="6" fillId="5" borderId="22" xfId="0" applyNumberFormat="1" applyFont="1" applyFill="1" applyBorder="1">
      <alignment vertical="center"/>
    </xf>
    <xf numFmtId="9" fontId="6" fillId="5" borderId="22" xfId="0" applyNumberFormat="1" applyFont="1" applyFill="1" applyBorder="1">
      <alignment vertical="center"/>
    </xf>
    <xf numFmtId="9" fontId="6" fillId="0" borderId="58" xfId="0" applyNumberFormat="1" applyFont="1" applyBorder="1" applyAlignment="1">
      <alignment horizontal="center" textRotation="255" wrapText="1"/>
    </xf>
    <xf numFmtId="9" fontId="6" fillId="0" borderId="59" xfId="0" applyNumberFormat="1" applyFont="1" applyBorder="1" applyAlignment="1">
      <alignment horizontal="center" textRotation="255" wrapText="1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textRotation="255" wrapText="1"/>
    </xf>
    <xf numFmtId="0" fontId="0" fillId="0" borderId="54" xfId="0" applyFont="1" applyBorder="1" applyAlignment="1">
      <alignment horizontal="center" textRotation="255" wrapText="1"/>
    </xf>
    <xf numFmtId="0" fontId="0" fillId="0" borderId="38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51" xfId="0" applyFont="1" applyBorder="1" applyAlignment="1">
      <alignment horizontal="center" textRotation="255" wrapText="1"/>
    </xf>
    <xf numFmtId="0" fontId="6" fillId="0" borderId="52" xfId="0" applyFont="1" applyBorder="1" applyAlignment="1">
      <alignment horizontal="center" textRotation="255" wrapText="1"/>
    </xf>
    <xf numFmtId="9" fontId="6" fillId="0" borderId="51" xfId="0" applyNumberFormat="1" applyFont="1" applyBorder="1" applyAlignment="1">
      <alignment horizontal="center" textRotation="255" wrapText="1"/>
    </xf>
    <xf numFmtId="9" fontId="6" fillId="0" borderId="52" xfId="0" applyNumberFormat="1" applyFont="1" applyBorder="1" applyAlignment="1">
      <alignment horizontal="center" textRotation="255" wrapText="1"/>
    </xf>
    <xf numFmtId="9" fontId="6" fillId="0" borderId="63" xfId="0" applyNumberFormat="1" applyFont="1" applyBorder="1" applyAlignment="1">
      <alignment horizontal="center" textRotation="255" wrapText="1"/>
    </xf>
    <xf numFmtId="9" fontId="6" fillId="0" borderId="64" xfId="0" applyNumberFormat="1" applyFont="1" applyBorder="1" applyAlignment="1">
      <alignment horizontal="center" textRotation="255" wrapText="1"/>
    </xf>
    <xf numFmtId="0" fontId="9" fillId="0" borderId="4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38" xfId="0" applyNumberFormat="1" applyFont="1" applyBorder="1" applyAlignment="1">
      <alignment horizontal="center"/>
    </xf>
    <xf numFmtId="176" fontId="0" fillId="0" borderId="26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textRotation="255" wrapText="1"/>
    </xf>
    <xf numFmtId="0" fontId="0" fillId="0" borderId="2" xfId="0" applyFont="1" applyBorder="1" applyAlignment="1">
      <alignment horizontal="center" textRotation="255" wrapText="1"/>
    </xf>
    <xf numFmtId="9" fontId="0" fillId="0" borderId="20" xfId="0" applyNumberFormat="1" applyFont="1" applyBorder="1" applyAlignment="1">
      <alignment horizontal="center" textRotation="255" wrapText="1"/>
    </xf>
    <xf numFmtId="9" fontId="0" fillId="0" borderId="13" xfId="0" applyNumberFormat="1" applyFont="1" applyBorder="1" applyAlignment="1">
      <alignment horizontal="center" textRotation="255" wrapText="1"/>
    </xf>
    <xf numFmtId="0" fontId="0" fillId="0" borderId="65" xfId="0" applyFont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textRotation="255" wrapText="1"/>
    </xf>
    <xf numFmtId="0" fontId="0" fillId="0" borderId="44" xfId="0" applyFont="1" applyBorder="1" applyAlignment="1">
      <alignment horizontal="center" textRotation="255" wrapText="1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 textRotation="255" wrapText="1"/>
    </xf>
    <xf numFmtId="9" fontId="0" fillId="0" borderId="55" xfId="0" applyNumberFormat="1" applyFont="1" applyBorder="1" applyAlignment="1">
      <alignment horizontal="center" textRotation="255" wrapText="1"/>
    </xf>
    <xf numFmtId="9" fontId="0" fillId="0" borderId="56" xfId="0" applyNumberFormat="1" applyFont="1" applyBorder="1" applyAlignment="1">
      <alignment horizontal="center" textRotation="255" wrapText="1"/>
    </xf>
    <xf numFmtId="0" fontId="5" fillId="0" borderId="0" xfId="0" applyFont="1" applyAlignment="1">
      <alignment horizontal="left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>
      <alignment vertical="center"/>
    </xf>
    <xf numFmtId="0" fontId="0" fillId="0" borderId="30" xfId="0" applyFont="1" applyBorder="1">
      <alignment vertical="center"/>
    </xf>
    <xf numFmtId="0" fontId="0" fillId="0" borderId="12" xfId="0" applyFont="1" applyBorder="1" applyAlignment="1">
      <alignment horizontal="center" textRotation="255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44" xfId="0" applyFont="1" applyBorder="1" applyAlignment="1">
      <alignment horizontal="center" textRotation="255" wrapText="1"/>
    </xf>
    <xf numFmtId="0" fontId="4" fillId="0" borderId="12" xfId="0" applyFont="1" applyBorder="1" applyAlignment="1">
      <alignment horizontal="center" textRotation="255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textRotation="255" wrapText="1"/>
    </xf>
    <xf numFmtId="0" fontId="4" fillId="0" borderId="2" xfId="0" applyFont="1" applyBorder="1" applyAlignment="1">
      <alignment horizontal="center" textRotation="255" wrapText="1"/>
    </xf>
    <xf numFmtId="0" fontId="5" fillId="9" borderId="71" xfId="0" applyFont="1" applyFill="1" applyBorder="1" applyAlignment="1">
      <alignment horizontal="center" vertical="center"/>
    </xf>
    <xf numFmtId="0" fontId="5" fillId="9" borderId="72" xfId="0" applyFont="1" applyFill="1" applyBorder="1" applyAlignment="1">
      <alignment horizontal="center" vertical="center"/>
    </xf>
    <xf numFmtId="0" fontId="5" fillId="9" borderId="73" xfId="0" applyFont="1" applyFill="1" applyBorder="1" applyAlignment="1">
      <alignment horizontal="center" vertical="center"/>
    </xf>
    <xf numFmtId="0" fontId="5" fillId="9" borderId="75" xfId="0" applyFont="1" applyFill="1" applyBorder="1" applyAlignment="1">
      <alignment horizontal="center" vertical="center"/>
    </xf>
    <xf numFmtId="0" fontId="5" fillId="9" borderId="7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textRotation="255" wrapText="1"/>
    </xf>
    <xf numFmtId="0" fontId="5" fillId="0" borderId="43" xfId="0" applyFont="1" applyBorder="1" applyAlignment="1">
      <alignment horizontal="center" textRotation="255" wrapText="1"/>
    </xf>
    <xf numFmtId="0" fontId="5" fillId="0" borderId="44" xfId="0" applyFont="1" applyBorder="1" applyAlignment="1">
      <alignment horizontal="center" textRotation="255" wrapText="1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7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/>
    </xf>
    <xf numFmtId="176" fontId="0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textRotation="255" wrapText="1"/>
    </xf>
    <xf numFmtId="9" fontId="6" fillId="0" borderId="13" xfId="0" applyNumberFormat="1" applyFont="1" applyBorder="1" applyAlignment="1">
      <alignment horizontal="center" textRotation="255" wrapText="1"/>
    </xf>
    <xf numFmtId="0" fontId="0" fillId="2" borderId="3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3" borderId="41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4" borderId="41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176" fontId="0" fillId="0" borderId="41" xfId="0" applyNumberFormat="1" applyFont="1" applyBorder="1" applyAlignment="1">
      <alignment horizontal="center"/>
    </xf>
    <xf numFmtId="176" fontId="0" fillId="0" borderId="10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textRotation="255" wrapText="1"/>
    </xf>
    <xf numFmtId="0" fontId="6" fillId="0" borderId="9" xfId="0" applyFont="1" applyBorder="1" applyAlignment="1">
      <alignment horizontal="center" textRotation="255" wrapText="1"/>
    </xf>
    <xf numFmtId="0" fontId="6" fillId="0" borderId="7" xfId="0" applyFont="1" applyBorder="1" applyAlignment="1">
      <alignment horizontal="center" textRotation="255" wrapText="1"/>
    </xf>
    <xf numFmtId="9" fontId="6" fillId="0" borderId="18" xfId="0" applyNumberFormat="1" applyFont="1" applyBorder="1" applyAlignment="1">
      <alignment horizontal="center" textRotation="255" wrapText="1"/>
    </xf>
    <xf numFmtId="9" fontId="6" fillId="0" borderId="19" xfId="0" applyNumberFormat="1" applyFont="1" applyBorder="1" applyAlignment="1">
      <alignment horizontal="center" textRotation="255" wrapText="1"/>
    </xf>
    <xf numFmtId="9" fontId="6" fillId="0" borderId="20" xfId="0" applyNumberFormat="1" applyFont="1" applyBorder="1" applyAlignment="1">
      <alignment horizontal="center" textRotation="255" wrapText="1"/>
    </xf>
    <xf numFmtId="0" fontId="0" fillId="0" borderId="41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45" xfId="0" applyFont="1" applyBorder="1" applyAlignment="1">
      <alignment horizontal="center"/>
    </xf>
    <xf numFmtId="0" fontId="0" fillId="0" borderId="36" xfId="0" applyFont="1" applyBorder="1" applyAlignment="1">
      <alignment horizontal="center" textRotation="255" wrapText="1"/>
    </xf>
    <xf numFmtId="0" fontId="0" fillId="0" borderId="45" xfId="0" applyFont="1" applyBorder="1" applyAlignment="1">
      <alignment horizontal="center" textRotation="255" wrapText="1"/>
    </xf>
    <xf numFmtId="0" fontId="0" fillId="0" borderId="74" xfId="0" applyFont="1" applyBorder="1" applyAlignment="1">
      <alignment horizontal="center" textRotation="255" wrapText="1"/>
    </xf>
    <xf numFmtId="0" fontId="0" fillId="0" borderId="50" xfId="0" applyFont="1" applyBorder="1" applyAlignment="1">
      <alignment horizontal="center"/>
    </xf>
    <xf numFmtId="9" fontId="0" fillId="0" borderId="18" xfId="0" applyNumberFormat="1" applyFont="1" applyBorder="1" applyAlignment="1">
      <alignment horizontal="center" textRotation="255" wrapText="1"/>
    </xf>
    <xf numFmtId="9" fontId="0" fillId="0" borderId="19" xfId="0" applyNumberFormat="1" applyFont="1" applyBorder="1" applyAlignment="1">
      <alignment horizontal="center" textRotation="255" wrapText="1"/>
    </xf>
    <xf numFmtId="0" fontId="0" fillId="2" borderId="6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textRotation="255" wrapText="1"/>
    </xf>
    <xf numFmtId="9" fontId="0" fillId="0" borderId="22" xfId="0" applyNumberFormat="1" applyFont="1" applyBorder="1" applyAlignment="1">
      <alignment horizontal="center" textRotation="255" wrapText="1"/>
    </xf>
    <xf numFmtId="0" fontId="0" fillId="2" borderId="22" xfId="0" applyFont="1" applyFill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3" borderId="22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0" fillId="2" borderId="41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0" fillId="3" borderId="36" xfId="0" applyFont="1" applyFill="1" applyBorder="1" applyAlignment="1">
      <alignment horizontal="center"/>
    </xf>
    <xf numFmtId="0" fontId="0" fillId="4" borderId="36" xfId="0" applyFont="1" applyFill="1" applyBorder="1" applyAlignment="1">
      <alignment horizontal="center"/>
    </xf>
    <xf numFmtId="0" fontId="0" fillId="5" borderId="41" xfId="0" applyFont="1" applyFill="1" applyBorder="1" applyAlignment="1">
      <alignment horizontal="center"/>
    </xf>
    <xf numFmtId="0" fontId="0" fillId="5" borderId="10" xfId="0" applyFont="1" applyFill="1" applyBorder="1" applyAlignment="1">
      <alignment horizontal="center"/>
    </xf>
    <xf numFmtId="0" fontId="0" fillId="5" borderId="36" xfId="0" applyFont="1" applyFill="1" applyBorder="1" applyAlignment="1">
      <alignment horizontal="center"/>
    </xf>
    <xf numFmtId="0" fontId="0" fillId="0" borderId="83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9" fontId="0" fillId="0" borderId="41" xfId="0" applyNumberFormat="1" applyFont="1" applyBorder="1" applyAlignment="1">
      <alignment horizontal="center" textRotation="255" wrapText="1"/>
    </xf>
    <xf numFmtId="9" fontId="0" fillId="0" borderId="46" xfId="0" applyNumberFormat="1" applyFont="1" applyBorder="1" applyAlignment="1">
      <alignment horizontal="center" textRotation="255" wrapText="1"/>
    </xf>
    <xf numFmtId="9" fontId="0" fillId="0" borderId="82" xfId="0" applyNumberFormat="1" applyFont="1" applyBorder="1" applyAlignment="1">
      <alignment horizontal="center" textRotation="255" wrapText="1"/>
    </xf>
    <xf numFmtId="10" fontId="4" fillId="0" borderId="20" xfId="0" applyNumberFormat="1" applyFont="1" applyBorder="1" applyAlignment="1">
      <alignment horizontal="center" textRotation="255" wrapText="1"/>
    </xf>
    <xf numFmtId="10" fontId="4" fillId="0" borderId="13" xfId="0" applyNumberFormat="1" applyFont="1" applyBorder="1" applyAlignment="1">
      <alignment horizontal="center" textRotation="255" wrapText="1"/>
    </xf>
    <xf numFmtId="10" fontId="4" fillId="0" borderId="13" xfId="0" applyNumberFormat="1" applyFont="1" applyBorder="1">
      <alignment vertical="center"/>
    </xf>
    <xf numFmtId="10" fontId="2" fillId="0" borderId="13" xfId="0" applyNumberFormat="1" applyFont="1" applyBorder="1">
      <alignment vertical="center"/>
    </xf>
    <xf numFmtId="10" fontId="4" fillId="0" borderId="18" xfId="0" applyNumberFormat="1" applyFont="1" applyBorder="1">
      <alignment vertical="center"/>
    </xf>
    <xf numFmtId="10" fontId="4" fillId="0" borderId="17" xfId="0" applyNumberFormat="1" applyFont="1" applyBorder="1">
      <alignment vertical="center"/>
    </xf>
    <xf numFmtId="10" fontId="8" fillId="0" borderId="0" xfId="0" applyNumberFormat="1" applyFont="1">
      <alignment vertical="center"/>
    </xf>
    <xf numFmtId="10" fontId="5" fillId="4" borderId="2" xfId="0" applyNumberFormat="1" applyFont="1" applyFill="1" applyBorder="1" applyAlignment="1">
      <alignment horizontal="center" textRotation="255" wrapText="1"/>
    </xf>
    <xf numFmtId="10" fontId="5" fillId="4" borderId="2" xfId="0" applyNumberFormat="1" applyFont="1" applyFill="1" applyBorder="1">
      <alignment vertical="center"/>
    </xf>
    <xf numFmtId="10" fontId="5" fillId="2" borderId="2" xfId="0" applyNumberFormat="1" applyFont="1" applyFill="1" applyBorder="1" applyAlignment="1">
      <alignment horizontal="center" textRotation="255" wrapText="1"/>
    </xf>
    <xf numFmtId="10" fontId="5" fillId="2" borderId="2" xfId="0" applyNumberFormat="1" applyFont="1" applyFill="1" applyBorder="1">
      <alignment vertical="center"/>
    </xf>
    <xf numFmtId="10" fontId="5" fillId="3" borderId="2" xfId="0" applyNumberFormat="1" applyFont="1" applyFill="1" applyBorder="1" applyAlignment="1">
      <alignment horizontal="center" textRotation="255" wrapText="1"/>
    </xf>
    <xf numFmtId="10" fontId="5" fillId="3" borderId="2" xfId="0" applyNumberFormat="1" applyFont="1" applyFill="1" applyBorder="1">
      <alignment vertical="center"/>
    </xf>
    <xf numFmtId="10" fontId="5" fillId="8" borderId="22" xfId="0" applyNumberFormat="1" applyFont="1" applyFill="1" applyBorder="1" applyAlignment="1">
      <alignment horizontal="center" textRotation="255" wrapText="1"/>
    </xf>
    <xf numFmtId="10" fontId="5" fillId="5" borderId="22" xfId="0" applyNumberFormat="1" applyFont="1" applyFill="1" applyBorder="1">
      <alignment vertical="center"/>
    </xf>
    <xf numFmtId="10" fontId="5" fillId="7" borderId="22" xfId="0" applyNumberFormat="1" applyFont="1" applyFill="1" applyBorder="1" applyAlignment="1">
      <alignment horizontal="center" textRotation="255" wrapText="1"/>
    </xf>
    <xf numFmtId="10" fontId="5" fillId="0" borderId="22" xfId="0" applyNumberFormat="1" applyFont="1" applyFill="1" applyBorder="1">
      <alignment vertical="center"/>
    </xf>
    <xf numFmtId="10" fontId="0" fillId="0" borderId="0" xfId="0" applyNumberFormat="1" applyFont="1">
      <alignment vertical="center"/>
    </xf>
    <xf numFmtId="10" fontId="5" fillId="0" borderId="22" xfId="0" applyNumberFormat="1" applyFont="1" applyBorder="1">
      <alignment vertical="center"/>
    </xf>
    <xf numFmtId="10" fontId="6" fillId="2" borderId="4" xfId="0" applyNumberFormat="1" applyFont="1" applyFill="1" applyBorder="1">
      <alignment vertical="center"/>
    </xf>
    <xf numFmtId="10" fontId="6" fillId="3" borderId="4" xfId="0" applyNumberFormat="1" applyFont="1" applyFill="1" applyBorder="1">
      <alignment vertical="center"/>
    </xf>
    <xf numFmtId="10" fontId="6" fillId="4" borderId="4" xfId="0" applyNumberFormat="1" applyFont="1" applyFill="1" applyBorder="1">
      <alignment vertical="center"/>
    </xf>
    <xf numFmtId="9" fontId="6" fillId="4" borderId="41" xfId="0" applyNumberFormat="1" applyFont="1" applyFill="1" applyBorder="1">
      <alignment vertical="center"/>
    </xf>
    <xf numFmtId="10" fontId="6" fillId="5" borderId="22" xfId="0" applyNumberFormat="1" applyFont="1" applyFill="1" applyBorder="1">
      <alignment vertical="center"/>
    </xf>
    <xf numFmtId="177" fontId="6" fillId="0" borderId="22" xfId="0" applyNumberFormat="1" applyFont="1" applyBorder="1">
      <alignment vertical="center"/>
    </xf>
    <xf numFmtId="10" fontId="6" fillId="0" borderId="22" xfId="0" applyNumberFormat="1" applyFont="1" applyBorder="1">
      <alignment vertical="center"/>
    </xf>
    <xf numFmtId="9" fontId="6" fillId="0" borderId="51" xfId="0" applyNumberFormat="1" applyFont="1" applyFill="1" applyBorder="1">
      <alignment vertical="center"/>
    </xf>
    <xf numFmtId="10" fontId="6" fillId="0" borderId="22" xfId="0" applyNumberFormat="1" applyFont="1" applyFill="1" applyBorder="1">
      <alignment vertical="center"/>
    </xf>
  </cellXfs>
  <cellStyles count="2">
    <cellStyle name="一般" xfId="0" builtinId="0" customBuiltin="1"/>
    <cellStyle name="百分比" xfId="1" builtinId="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3"/>
  <sheetViews>
    <sheetView tabSelected="1" workbookViewId="0">
      <pane xSplit="1" topLeftCell="B1" activePane="topRight" state="frozen"/>
      <selection activeCell="BS13" sqref="BS13:BS15"/>
      <selection pane="topRight" activeCell="G3" sqref="G3:G4"/>
    </sheetView>
  </sheetViews>
  <sheetFormatPr defaultColWidth="5.5" defaultRowHeight="16.5"/>
  <cols>
    <col min="1" max="1" width="39.375" style="57" customWidth="1"/>
    <col min="2" max="2" width="4.75" style="18" customWidth="1"/>
    <col min="3" max="3" width="4.625" style="18" customWidth="1"/>
    <col min="4" max="5" width="5.5" style="18"/>
    <col min="6" max="6" width="7.875" style="18" customWidth="1"/>
    <col min="7" max="7" width="5.5" style="18"/>
    <col min="8" max="8" width="9.375" style="335" customWidth="1"/>
    <col min="9" max="9" width="4.75" style="57" customWidth="1"/>
    <col min="10" max="10" width="4.625" style="57" customWidth="1"/>
    <col min="11" max="12" width="5.5" style="57"/>
    <col min="13" max="13" width="7.875" style="57" customWidth="1"/>
    <col min="14" max="14" width="5.5" style="57"/>
    <col min="15" max="15" width="6.5" style="57" customWidth="1"/>
    <col min="16" max="16" width="4.75" style="57" customWidth="1"/>
    <col min="17" max="17" width="4.625" style="57" customWidth="1"/>
    <col min="18" max="19" width="5.5" style="57"/>
    <col min="20" max="20" width="7.875" style="57" customWidth="1"/>
    <col min="21" max="21" width="5.5" style="57"/>
    <col min="22" max="22" width="6.5" style="57" customWidth="1"/>
    <col min="23" max="26" width="5.5" style="57"/>
    <col min="27" max="27" width="6.875" style="57" bestFit="1" customWidth="1"/>
    <col min="28" max="28" width="5.5" style="57"/>
    <col min="29" max="29" width="8.625" style="57" bestFit="1" customWidth="1"/>
    <col min="30" max="30" width="5.5" style="57" hidden="1" customWidth="1"/>
    <col min="31" max="31" width="5.75" style="57" hidden="1" customWidth="1"/>
    <col min="32" max="32" width="5.5" style="57" hidden="1" customWidth="1"/>
    <col min="33" max="33" width="4.875" style="57" hidden="1" customWidth="1"/>
    <col min="34" max="37" width="5.5" style="57"/>
    <col min="38" max="38" width="6.875" style="57" bestFit="1" customWidth="1"/>
    <col min="39" max="39" width="5.5" style="57"/>
    <col min="40" max="40" width="8" style="57" bestFit="1" customWidth="1"/>
    <col min="41" max="43" width="8" style="57" hidden="1" customWidth="1"/>
    <col min="44" max="44" width="7.875" style="57" hidden="1" customWidth="1"/>
    <col min="45" max="46" width="6.375" style="57" hidden="1" customWidth="1"/>
    <col min="47" max="47" width="5.5" style="57" customWidth="1"/>
    <col min="48" max="50" width="5.5" style="57"/>
    <col min="51" max="51" width="6.875" style="57" bestFit="1" customWidth="1"/>
    <col min="52" max="53" width="5.5" style="146"/>
    <col min="54" max="54" width="5.5" style="57" bestFit="1" customWidth="1"/>
    <col min="55" max="55" width="6.375" style="57" customWidth="1"/>
    <col min="56" max="56" width="0.125" style="57" customWidth="1"/>
    <col min="57" max="61" width="6.375" style="57" hidden="1" customWidth="1"/>
    <col min="62" max="65" width="5.5" style="57"/>
    <col min="66" max="66" width="6.875" style="57" bestFit="1" customWidth="1"/>
    <col min="67" max="68" width="5.5" style="146"/>
    <col min="69" max="69" width="5.5" style="57" customWidth="1"/>
    <col min="70" max="70" width="6.375" style="57" customWidth="1"/>
    <col min="71" max="71" width="0.125" style="57" customWidth="1"/>
    <col min="72" max="76" width="6.375" style="57" hidden="1" customWidth="1"/>
    <col min="77" max="16384" width="5.5" style="57"/>
  </cols>
  <sheetData>
    <row r="1" spans="1:76" ht="26.25" customHeight="1" thickBot="1">
      <c r="A1" s="194" t="s">
        <v>53</v>
      </c>
      <c r="B1" s="195"/>
      <c r="C1" s="195"/>
      <c r="D1" s="195"/>
      <c r="E1" s="195"/>
      <c r="F1" s="195"/>
      <c r="G1" s="195"/>
      <c r="H1" s="195"/>
      <c r="I1" s="196"/>
      <c r="J1" s="196"/>
      <c r="K1" s="196"/>
      <c r="L1" s="196"/>
      <c r="M1" s="196"/>
      <c r="N1" s="196"/>
      <c r="O1" s="196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Z1" s="57"/>
      <c r="BA1" s="57"/>
      <c r="BO1" s="57"/>
      <c r="BP1" s="57"/>
    </row>
    <row r="2" spans="1:76" ht="29.25" customHeight="1" thickBot="1">
      <c r="A2" s="205" t="s">
        <v>56</v>
      </c>
      <c r="B2" s="224" t="s">
        <v>54</v>
      </c>
      <c r="C2" s="225"/>
      <c r="D2" s="225"/>
      <c r="E2" s="225"/>
      <c r="F2" s="225"/>
      <c r="G2" s="225"/>
      <c r="H2" s="226"/>
      <c r="I2" s="220" t="s">
        <v>51</v>
      </c>
      <c r="J2" s="221"/>
      <c r="K2" s="221"/>
      <c r="L2" s="221"/>
      <c r="M2" s="221"/>
      <c r="N2" s="221"/>
      <c r="O2" s="222"/>
      <c r="P2" s="220" t="s">
        <v>50</v>
      </c>
      <c r="Q2" s="221"/>
      <c r="R2" s="221"/>
      <c r="S2" s="221"/>
      <c r="T2" s="221"/>
      <c r="U2" s="221"/>
      <c r="V2" s="222"/>
      <c r="W2" s="217" t="s">
        <v>2</v>
      </c>
      <c r="X2" s="218"/>
      <c r="Y2" s="218"/>
      <c r="Z2" s="218"/>
      <c r="AA2" s="218"/>
      <c r="AB2" s="218"/>
      <c r="AC2" s="218"/>
      <c r="AD2" s="218"/>
      <c r="AE2" s="218"/>
      <c r="AF2" s="218"/>
      <c r="AG2" s="219"/>
      <c r="AH2" s="180" t="s">
        <v>1</v>
      </c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2"/>
      <c r="AU2" s="180" t="s">
        <v>0</v>
      </c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0" t="s">
        <v>45</v>
      </c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2"/>
    </row>
    <row r="3" spans="1:76" ht="16.5" customHeight="1">
      <c r="A3" s="206"/>
      <c r="B3" s="227" t="s">
        <v>3</v>
      </c>
      <c r="C3" s="229" t="s">
        <v>4</v>
      </c>
      <c r="D3" s="229"/>
      <c r="E3" s="229"/>
      <c r="F3" s="229"/>
      <c r="G3" s="230" t="s">
        <v>5</v>
      </c>
      <c r="H3" s="329" t="s">
        <v>6</v>
      </c>
      <c r="I3" s="209" t="s">
        <v>3</v>
      </c>
      <c r="J3" s="200" t="s">
        <v>4</v>
      </c>
      <c r="K3" s="200"/>
      <c r="L3" s="200"/>
      <c r="M3" s="200"/>
      <c r="N3" s="201" t="s">
        <v>5</v>
      </c>
      <c r="O3" s="203" t="s">
        <v>6</v>
      </c>
      <c r="P3" s="209" t="s">
        <v>3</v>
      </c>
      <c r="Q3" s="200" t="s">
        <v>4</v>
      </c>
      <c r="R3" s="200"/>
      <c r="S3" s="200"/>
      <c r="T3" s="200"/>
      <c r="U3" s="201" t="s">
        <v>5</v>
      </c>
      <c r="V3" s="203" t="s">
        <v>6</v>
      </c>
      <c r="W3" s="208" t="s">
        <v>3</v>
      </c>
      <c r="X3" s="210" t="s">
        <v>4</v>
      </c>
      <c r="Y3" s="211"/>
      <c r="Z3" s="211"/>
      <c r="AA3" s="212"/>
      <c r="AB3" s="213" t="s">
        <v>5</v>
      </c>
      <c r="AC3" s="214" t="s">
        <v>6</v>
      </c>
      <c r="AD3" s="190" t="s">
        <v>33</v>
      </c>
      <c r="AE3" s="190" t="s">
        <v>35</v>
      </c>
      <c r="AF3" s="190" t="s">
        <v>36</v>
      </c>
      <c r="AG3" s="190" t="s">
        <v>38</v>
      </c>
      <c r="AH3" s="183" t="s">
        <v>3</v>
      </c>
      <c r="AI3" s="185" t="s">
        <v>4</v>
      </c>
      <c r="AJ3" s="186"/>
      <c r="AK3" s="186"/>
      <c r="AL3" s="187"/>
      <c r="AM3" s="188" t="s">
        <v>5</v>
      </c>
      <c r="AN3" s="190" t="s">
        <v>6</v>
      </c>
      <c r="AO3" s="190" t="s">
        <v>33</v>
      </c>
      <c r="AP3" s="190" t="s">
        <v>35</v>
      </c>
      <c r="AQ3" s="190" t="s">
        <v>36</v>
      </c>
      <c r="AR3" s="190" t="s">
        <v>38</v>
      </c>
      <c r="AS3" s="190" t="s">
        <v>40</v>
      </c>
      <c r="AT3" s="178" t="s">
        <v>42</v>
      </c>
      <c r="AU3" s="183" t="s">
        <v>3</v>
      </c>
      <c r="AV3" s="185" t="s">
        <v>4</v>
      </c>
      <c r="AW3" s="186"/>
      <c r="AX3" s="186"/>
      <c r="AY3" s="187"/>
      <c r="AZ3" s="198" t="s">
        <v>22</v>
      </c>
      <c r="BA3" s="199"/>
      <c r="BB3" s="188" t="s">
        <v>5</v>
      </c>
      <c r="BC3" s="190" t="s">
        <v>6</v>
      </c>
      <c r="BD3" s="190" t="s">
        <v>33</v>
      </c>
      <c r="BE3" s="190" t="s">
        <v>35</v>
      </c>
      <c r="BF3" s="190" t="s">
        <v>36</v>
      </c>
      <c r="BG3" s="190" t="s">
        <v>38</v>
      </c>
      <c r="BH3" s="190" t="s">
        <v>40</v>
      </c>
      <c r="BI3" s="192" t="s">
        <v>42</v>
      </c>
      <c r="BJ3" s="183" t="s">
        <v>3</v>
      </c>
      <c r="BK3" s="185" t="s">
        <v>4</v>
      </c>
      <c r="BL3" s="186"/>
      <c r="BM3" s="186"/>
      <c r="BN3" s="187"/>
      <c r="BO3" s="198" t="s">
        <v>22</v>
      </c>
      <c r="BP3" s="199"/>
      <c r="BQ3" s="188" t="s">
        <v>5</v>
      </c>
      <c r="BR3" s="190" t="s">
        <v>6</v>
      </c>
      <c r="BS3" s="190" t="s">
        <v>33</v>
      </c>
      <c r="BT3" s="190" t="s">
        <v>35</v>
      </c>
      <c r="BU3" s="190" t="s">
        <v>36</v>
      </c>
      <c r="BV3" s="190" t="s">
        <v>38</v>
      </c>
      <c r="BW3" s="190" t="s">
        <v>40</v>
      </c>
      <c r="BX3" s="178" t="s">
        <v>42</v>
      </c>
    </row>
    <row r="4" spans="1:76" ht="77.25" customHeight="1">
      <c r="A4" s="207"/>
      <c r="B4" s="228"/>
      <c r="C4" s="56" t="s">
        <v>7</v>
      </c>
      <c r="D4" s="56" t="s">
        <v>8</v>
      </c>
      <c r="E4" s="56" t="s">
        <v>9</v>
      </c>
      <c r="F4" s="56" t="s">
        <v>10</v>
      </c>
      <c r="G4" s="231"/>
      <c r="H4" s="330"/>
      <c r="I4" s="223"/>
      <c r="J4" s="147" t="s">
        <v>7</v>
      </c>
      <c r="K4" s="147" t="s">
        <v>8</v>
      </c>
      <c r="L4" s="147" t="s">
        <v>9</v>
      </c>
      <c r="M4" s="147" t="s">
        <v>10</v>
      </c>
      <c r="N4" s="202"/>
      <c r="O4" s="204"/>
      <c r="P4" s="223"/>
      <c r="Q4" s="147" t="s">
        <v>7</v>
      </c>
      <c r="R4" s="147" t="s">
        <v>8</v>
      </c>
      <c r="S4" s="147" t="s">
        <v>9</v>
      </c>
      <c r="T4" s="147" t="s">
        <v>10</v>
      </c>
      <c r="U4" s="202"/>
      <c r="V4" s="204"/>
      <c r="W4" s="209"/>
      <c r="X4" s="147" t="s">
        <v>7</v>
      </c>
      <c r="Y4" s="147" t="s">
        <v>8</v>
      </c>
      <c r="Z4" s="147" t="s">
        <v>9</v>
      </c>
      <c r="AA4" s="147" t="s">
        <v>10</v>
      </c>
      <c r="AB4" s="201"/>
      <c r="AC4" s="215"/>
      <c r="AD4" s="191"/>
      <c r="AE4" s="191"/>
      <c r="AF4" s="191"/>
      <c r="AG4" s="191"/>
      <c r="AH4" s="184"/>
      <c r="AI4" s="75" t="s">
        <v>7</v>
      </c>
      <c r="AJ4" s="75" t="s">
        <v>8</v>
      </c>
      <c r="AK4" s="75" t="s">
        <v>9</v>
      </c>
      <c r="AL4" s="75" t="s">
        <v>10</v>
      </c>
      <c r="AM4" s="189"/>
      <c r="AN4" s="191"/>
      <c r="AO4" s="191"/>
      <c r="AP4" s="191"/>
      <c r="AQ4" s="191"/>
      <c r="AR4" s="191"/>
      <c r="AS4" s="191"/>
      <c r="AT4" s="179"/>
      <c r="AU4" s="184"/>
      <c r="AV4" s="75" t="s">
        <v>7</v>
      </c>
      <c r="AW4" s="75" t="s">
        <v>8</v>
      </c>
      <c r="AX4" s="75" t="s">
        <v>9</v>
      </c>
      <c r="AY4" s="75" t="s">
        <v>10</v>
      </c>
      <c r="AZ4" s="76" t="s">
        <v>7</v>
      </c>
      <c r="BA4" s="76" t="s">
        <v>9</v>
      </c>
      <c r="BB4" s="189"/>
      <c r="BC4" s="191"/>
      <c r="BD4" s="191"/>
      <c r="BE4" s="191"/>
      <c r="BF4" s="191"/>
      <c r="BG4" s="191"/>
      <c r="BH4" s="191"/>
      <c r="BI4" s="193"/>
      <c r="BJ4" s="184"/>
      <c r="BK4" s="75" t="s">
        <v>7</v>
      </c>
      <c r="BL4" s="75" t="s">
        <v>8</v>
      </c>
      <c r="BM4" s="75" t="s">
        <v>9</v>
      </c>
      <c r="BN4" s="75" t="s">
        <v>10</v>
      </c>
      <c r="BO4" s="76" t="s">
        <v>7</v>
      </c>
      <c r="BP4" s="76" t="s">
        <v>9</v>
      </c>
      <c r="BQ4" s="189"/>
      <c r="BR4" s="191"/>
      <c r="BS4" s="191"/>
      <c r="BT4" s="191"/>
      <c r="BU4" s="191"/>
      <c r="BV4" s="191"/>
      <c r="BW4" s="191"/>
      <c r="BX4" s="179"/>
    </row>
    <row r="5" spans="1:76" ht="22.5" customHeight="1">
      <c r="A5" s="148" t="s">
        <v>11</v>
      </c>
      <c r="B5" s="19">
        <v>46</v>
      </c>
      <c r="C5" s="20">
        <v>46</v>
      </c>
      <c r="D5" s="20">
        <v>163</v>
      </c>
      <c r="E5" s="20">
        <v>46</v>
      </c>
      <c r="F5" s="21">
        <f>E5/C5</f>
        <v>1</v>
      </c>
      <c r="G5" s="20">
        <v>43</v>
      </c>
      <c r="H5" s="331">
        <f>G5/C5</f>
        <v>0.93478260869565222</v>
      </c>
      <c r="I5" s="106">
        <v>46</v>
      </c>
      <c r="J5" s="93">
        <v>46</v>
      </c>
      <c r="K5" s="93">
        <v>150</v>
      </c>
      <c r="L5" s="93">
        <v>46</v>
      </c>
      <c r="M5" s="91">
        <f>L5/J5</f>
        <v>1</v>
      </c>
      <c r="N5" s="93">
        <v>46</v>
      </c>
      <c r="O5" s="105">
        <f>N5/J5</f>
        <v>1</v>
      </c>
      <c r="P5" s="106">
        <v>46</v>
      </c>
      <c r="Q5" s="93">
        <v>46</v>
      </c>
      <c r="R5" s="93">
        <v>135</v>
      </c>
      <c r="S5" s="93">
        <v>46</v>
      </c>
      <c r="T5" s="91">
        <f>S5/Q5</f>
        <v>1</v>
      </c>
      <c r="U5" s="93">
        <v>46</v>
      </c>
      <c r="V5" s="105">
        <f>U5/Q5</f>
        <v>1</v>
      </c>
      <c r="W5" s="106">
        <v>46</v>
      </c>
      <c r="X5" s="93">
        <v>46</v>
      </c>
      <c r="Y5" s="93">
        <v>183</v>
      </c>
      <c r="Z5" s="93">
        <v>46</v>
      </c>
      <c r="AA5" s="91">
        <f>Z5/X5</f>
        <v>1</v>
      </c>
      <c r="AB5" s="93">
        <v>46</v>
      </c>
      <c r="AC5" s="94">
        <f>AB5/X5</f>
        <v>1</v>
      </c>
      <c r="AD5" s="95">
        <v>1</v>
      </c>
      <c r="AE5" s="103">
        <f>AD5/AB5</f>
        <v>2.1739130434782608E-2</v>
      </c>
      <c r="AF5" s="95">
        <v>2</v>
      </c>
      <c r="AG5" s="103">
        <f>AF5/AB5</f>
        <v>4.3478260869565216E-2</v>
      </c>
      <c r="AH5" s="149">
        <v>49</v>
      </c>
      <c r="AI5" s="95">
        <v>49</v>
      </c>
      <c r="AJ5" s="95">
        <v>190</v>
      </c>
      <c r="AK5" s="95">
        <v>49</v>
      </c>
      <c r="AL5" s="103">
        <f>AK5/AI5</f>
        <v>1</v>
      </c>
      <c r="AM5" s="8">
        <v>43</v>
      </c>
      <c r="AN5" s="7">
        <f>AM5/AI5</f>
        <v>0.87755102040816324</v>
      </c>
      <c r="AO5" s="8">
        <v>4</v>
      </c>
      <c r="AP5" s="7">
        <f>AO5/AM5</f>
        <v>9.3023255813953487E-2</v>
      </c>
      <c r="AQ5" s="8">
        <v>0</v>
      </c>
      <c r="AR5" s="7">
        <f>AQ5/AM5</f>
        <v>0</v>
      </c>
      <c r="AS5" s="8"/>
      <c r="AT5" s="11"/>
      <c r="AU5" s="149">
        <v>49</v>
      </c>
      <c r="AV5" s="95">
        <v>49</v>
      </c>
      <c r="AW5" s="95">
        <v>138</v>
      </c>
      <c r="AX5" s="95">
        <v>49</v>
      </c>
      <c r="AY5" s="103">
        <f t="shared" ref="AY5:AY7" si="0">AX5/AV5</f>
        <v>1</v>
      </c>
      <c r="AZ5" s="107"/>
      <c r="BA5" s="107"/>
      <c r="BB5" s="8">
        <v>40</v>
      </c>
      <c r="BC5" s="7">
        <f t="shared" ref="BC5:BC11" si="1">BB5/AU5</f>
        <v>0.81632653061224492</v>
      </c>
      <c r="BD5" s="8">
        <v>1</v>
      </c>
      <c r="BE5" s="7">
        <f>BD5/BB5</f>
        <v>2.5000000000000001E-2</v>
      </c>
      <c r="BF5" s="8">
        <v>1</v>
      </c>
      <c r="BG5" s="7">
        <f>BF5/BB5</f>
        <v>2.5000000000000001E-2</v>
      </c>
      <c r="BH5" s="8"/>
      <c r="BI5" s="11"/>
      <c r="BJ5" s="149">
        <v>49</v>
      </c>
      <c r="BK5" s="95">
        <v>49</v>
      </c>
      <c r="BL5" s="95">
        <v>132</v>
      </c>
      <c r="BM5" s="95">
        <v>49</v>
      </c>
      <c r="BN5" s="103">
        <f t="shared" ref="BN5:BN7" si="2">BM5/BK5</f>
        <v>1</v>
      </c>
      <c r="BO5" s="107"/>
      <c r="BP5" s="107"/>
      <c r="BQ5" s="8">
        <v>49</v>
      </c>
      <c r="BR5" s="7">
        <f t="shared" ref="BR5:BR10" si="3">BQ5/BJ5</f>
        <v>1</v>
      </c>
      <c r="BS5" s="8">
        <v>3</v>
      </c>
      <c r="BT5" s="7">
        <f>BS5/BQ5</f>
        <v>6.1224489795918366E-2</v>
      </c>
      <c r="BU5" s="8">
        <v>1</v>
      </c>
      <c r="BV5" s="7">
        <f>BU5/BQ5</f>
        <v>2.0408163265306121E-2</v>
      </c>
      <c r="BW5" s="8">
        <v>26</v>
      </c>
      <c r="BX5" s="16">
        <f>BW5/BQ5</f>
        <v>0.53061224489795922</v>
      </c>
    </row>
    <row r="6" spans="1:76" ht="22.5" customHeight="1">
      <c r="A6" s="148" t="s">
        <v>12</v>
      </c>
      <c r="B6" s="19">
        <v>55</v>
      </c>
      <c r="C6" s="20">
        <v>55</v>
      </c>
      <c r="D6" s="20">
        <v>293</v>
      </c>
      <c r="E6" s="20">
        <v>55</v>
      </c>
      <c r="F6" s="21">
        <f>E6/C6</f>
        <v>1</v>
      </c>
      <c r="G6" s="20">
        <v>55</v>
      </c>
      <c r="H6" s="331">
        <f>G6/C6</f>
        <v>1</v>
      </c>
      <c r="I6" s="106">
        <v>55</v>
      </c>
      <c r="J6" s="93">
        <v>55</v>
      </c>
      <c r="K6" s="93">
        <v>300</v>
      </c>
      <c r="L6" s="93">
        <v>55</v>
      </c>
      <c r="M6" s="91">
        <f>L6/J6</f>
        <v>1</v>
      </c>
      <c r="N6" s="93">
        <v>55</v>
      </c>
      <c r="O6" s="105">
        <f>N6/J6</f>
        <v>1</v>
      </c>
      <c r="P6" s="106">
        <v>55</v>
      </c>
      <c r="Q6" s="93">
        <v>55</v>
      </c>
      <c r="R6" s="93">
        <v>292</v>
      </c>
      <c r="S6" s="93">
        <v>55</v>
      </c>
      <c r="T6" s="91">
        <f>S6/Q6</f>
        <v>1</v>
      </c>
      <c r="U6" s="93">
        <v>55</v>
      </c>
      <c r="V6" s="105">
        <f>U6/Q6</f>
        <v>1</v>
      </c>
      <c r="W6" s="106">
        <v>55</v>
      </c>
      <c r="X6" s="93">
        <v>55</v>
      </c>
      <c r="Y6" s="93">
        <v>284</v>
      </c>
      <c r="Z6" s="93">
        <v>55</v>
      </c>
      <c r="AA6" s="91">
        <f t="shared" ref="AA6:AA7" si="4">Z6/X6</f>
        <v>1</v>
      </c>
      <c r="AB6" s="93">
        <v>54</v>
      </c>
      <c r="AC6" s="94">
        <f t="shared" ref="AC6:AC7" si="5">AB6/X6</f>
        <v>0.98181818181818181</v>
      </c>
      <c r="AD6" s="95">
        <v>0</v>
      </c>
      <c r="AE6" s="103">
        <f t="shared" ref="AE6:AE7" si="6">AD6/AB6</f>
        <v>0</v>
      </c>
      <c r="AF6" s="95">
        <v>3</v>
      </c>
      <c r="AG6" s="103">
        <f t="shared" ref="AG6:AG7" si="7">AF6/AB6</f>
        <v>5.5555555555555552E-2</v>
      </c>
      <c r="AH6" s="149">
        <v>52</v>
      </c>
      <c r="AI6" s="95">
        <v>52</v>
      </c>
      <c r="AJ6" s="95">
        <v>261</v>
      </c>
      <c r="AK6" s="95">
        <v>52</v>
      </c>
      <c r="AL6" s="103">
        <f t="shared" ref="AL6:AL7" si="8">AK6/AI6</f>
        <v>1</v>
      </c>
      <c r="AM6" s="8">
        <v>50</v>
      </c>
      <c r="AN6" s="7">
        <f t="shared" ref="AN6:AN7" si="9">AM6/AI6</f>
        <v>0.96153846153846156</v>
      </c>
      <c r="AO6" s="8">
        <v>3</v>
      </c>
      <c r="AP6" s="7">
        <f t="shared" ref="AP6:AP7" si="10">AO6/AM6</f>
        <v>0.06</v>
      </c>
      <c r="AQ6" s="8">
        <v>0</v>
      </c>
      <c r="AR6" s="7">
        <f t="shared" ref="AR6:AR7" si="11">AQ6/AM6</f>
        <v>0</v>
      </c>
      <c r="AS6" s="8"/>
      <c r="AT6" s="11"/>
      <c r="AU6" s="149">
        <v>52</v>
      </c>
      <c r="AV6" s="95">
        <v>50</v>
      </c>
      <c r="AW6" s="95">
        <v>238</v>
      </c>
      <c r="AX6" s="95">
        <v>50</v>
      </c>
      <c r="AY6" s="103">
        <f t="shared" si="0"/>
        <v>1</v>
      </c>
      <c r="AZ6" s="104">
        <v>2</v>
      </c>
      <c r="BA6" s="104">
        <v>2</v>
      </c>
      <c r="BB6" s="8">
        <v>51</v>
      </c>
      <c r="BC6" s="7">
        <f t="shared" si="1"/>
        <v>0.98076923076923073</v>
      </c>
      <c r="BD6" s="8">
        <v>1</v>
      </c>
      <c r="BE6" s="7">
        <f t="shared" ref="BE6:BE7" si="12">BD6/BB6</f>
        <v>1.9607843137254902E-2</v>
      </c>
      <c r="BF6" s="8">
        <v>2</v>
      </c>
      <c r="BG6" s="7">
        <f t="shared" ref="BG6:BG7" si="13">BF6/BB6</f>
        <v>3.9215686274509803E-2</v>
      </c>
      <c r="BH6" s="8"/>
      <c r="BI6" s="11"/>
      <c r="BJ6" s="149">
        <v>52</v>
      </c>
      <c r="BK6" s="95">
        <v>50</v>
      </c>
      <c r="BL6" s="95">
        <v>233</v>
      </c>
      <c r="BM6" s="95">
        <v>50</v>
      </c>
      <c r="BN6" s="103">
        <f t="shared" si="2"/>
        <v>1</v>
      </c>
      <c r="BO6" s="104">
        <v>2</v>
      </c>
      <c r="BP6" s="104">
        <v>2</v>
      </c>
      <c r="BQ6" s="8">
        <v>52</v>
      </c>
      <c r="BR6" s="7">
        <f t="shared" si="3"/>
        <v>1</v>
      </c>
      <c r="BS6" s="8">
        <v>0</v>
      </c>
      <c r="BT6" s="7">
        <f t="shared" ref="BT6:BT7" si="14">BS6/BQ6</f>
        <v>0</v>
      </c>
      <c r="BU6" s="8">
        <v>1</v>
      </c>
      <c r="BV6" s="7">
        <f t="shared" ref="BV6:BV7" si="15">BU6/BQ6</f>
        <v>1.9230769230769232E-2</v>
      </c>
      <c r="BW6" s="8">
        <v>34</v>
      </c>
      <c r="BX6" s="16">
        <f t="shared" ref="BX6:BX8" si="16">BW6/BQ6</f>
        <v>0.65384615384615385</v>
      </c>
    </row>
    <row r="7" spans="1:76" ht="22.5" customHeight="1">
      <c r="A7" s="148" t="s">
        <v>13</v>
      </c>
      <c r="B7" s="19">
        <v>48</v>
      </c>
      <c r="C7" s="20">
        <v>48</v>
      </c>
      <c r="D7" s="20">
        <v>163</v>
      </c>
      <c r="E7" s="20">
        <v>48</v>
      </c>
      <c r="F7" s="21">
        <f>E7/C7</f>
        <v>1</v>
      </c>
      <c r="G7" s="20">
        <v>48</v>
      </c>
      <c r="H7" s="331">
        <f>G7/C7</f>
        <v>1</v>
      </c>
      <c r="I7" s="106">
        <v>48</v>
      </c>
      <c r="J7" s="93">
        <v>48</v>
      </c>
      <c r="K7" s="93">
        <v>138</v>
      </c>
      <c r="L7" s="93">
        <v>48</v>
      </c>
      <c r="M7" s="91">
        <f>L7/J7</f>
        <v>1</v>
      </c>
      <c r="N7" s="93">
        <v>48</v>
      </c>
      <c r="O7" s="105">
        <f>N7/J7</f>
        <v>1</v>
      </c>
      <c r="P7" s="106">
        <v>48</v>
      </c>
      <c r="Q7" s="93">
        <v>48</v>
      </c>
      <c r="R7" s="93">
        <v>158</v>
      </c>
      <c r="S7" s="93">
        <v>48</v>
      </c>
      <c r="T7" s="91">
        <f>S7/Q7</f>
        <v>1</v>
      </c>
      <c r="U7" s="93">
        <v>48</v>
      </c>
      <c r="V7" s="105">
        <f>U7/Q7</f>
        <v>1</v>
      </c>
      <c r="W7" s="106">
        <v>48</v>
      </c>
      <c r="X7" s="93">
        <v>48</v>
      </c>
      <c r="Y7" s="93">
        <v>183</v>
      </c>
      <c r="Z7" s="93">
        <v>48</v>
      </c>
      <c r="AA7" s="91">
        <f t="shared" si="4"/>
        <v>1</v>
      </c>
      <c r="AB7" s="93">
        <v>48</v>
      </c>
      <c r="AC7" s="94">
        <f t="shared" si="5"/>
        <v>1</v>
      </c>
      <c r="AD7" s="95">
        <v>1</v>
      </c>
      <c r="AE7" s="103">
        <f t="shared" si="6"/>
        <v>2.0833333333333332E-2</v>
      </c>
      <c r="AF7" s="95">
        <v>0</v>
      </c>
      <c r="AG7" s="103">
        <f t="shared" si="7"/>
        <v>0</v>
      </c>
      <c r="AH7" s="149">
        <v>48</v>
      </c>
      <c r="AI7" s="95">
        <v>48</v>
      </c>
      <c r="AJ7" s="95">
        <v>166</v>
      </c>
      <c r="AK7" s="95">
        <v>48</v>
      </c>
      <c r="AL7" s="103">
        <f t="shared" si="8"/>
        <v>1</v>
      </c>
      <c r="AM7" s="8">
        <v>41</v>
      </c>
      <c r="AN7" s="7">
        <f t="shared" si="9"/>
        <v>0.85416666666666663</v>
      </c>
      <c r="AO7" s="8">
        <v>0</v>
      </c>
      <c r="AP7" s="7">
        <f t="shared" si="10"/>
        <v>0</v>
      </c>
      <c r="AQ7" s="8">
        <v>1</v>
      </c>
      <c r="AR7" s="7">
        <f t="shared" si="11"/>
        <v>2.4390243902439025E-2</v>
      </c>
      <c r="AS7" s="8"/>
      <c r="AT7" s="11"/>
      <c r="AU7" s="149">
        <v>48</v>
      </c>
      <c r="AV7" s="95">
        <v>48</v>
      </c>
      <c r="AW7" s="95">
        <v>129</v>
      </c>
      <c r="AX7" s="95">
        <v>48</v>
      </c>
      <c r="AY7" s="103">
        <f t="shared" si="0"/>
        <v>1</v>
      </c>
      <c r="AZ7" s="107"/>
      <c r="BA7" s="107"/>
      <c r="BB7" s="8">
        <v>48</v>
      </c>
      <c r="BC7" s="7">
        <f t="shared" si="1"/>
        <v>1</v>
      </c>
      <c r="BD7" s="8">
        <v>2</v>
      </c>
      <c r="BE7" s="7">
        <f t="shared" si="12"/>
        <v>4.1666666666666664E-2</v>
      </c>
      <c r="BF7" s="8">
        <v>0</v>
      </c>
      <c r="BG7" s="7">
        <f t="shared" si="13"/>
        <v>0</v>
      </c>
      <c r="BH7" s="8"/>
      <c r="BI7" s="11"/>
      <c r="BJ7" s="149">
        <v>48</v>
      </c>
      <c r="BK7" s="95">
        <v>48</v>
      </c>
      <c r="BL7" s="95">
        <v>146</v>
      </c>
      <c r="BM7" s="95">
        <v>48</v>
      </c>
      <c r="BN7" s="103">
        <f t="shared" si="2"/>
        <v>1</v>
      </c>
      <c r="BO7" s="107"/>
      <c r="BP7" s="107"/>
      <c r="BQ7" s="8">
        <v>46</v>
      </c>
      <c r="BR7" s="7">
        <f t="shared" si="3"/>
        <v>0.95833333333333337</v>
      </c>
      <c r="BS7" s="8">
        <v>1</v>
      </c>
      <c r="BT7" s="7">
        <f t="shared" si="14"/>
        <v>2.1739130434782608E-2</v>
      </c>
      <c r="BU7" s="8">
        <v>1</v>
      </c>
      <c r="BV7" s="7">
        <f t="shared" si="15"/>
        <v>2.1739130434782608E-2</v>
      </c>
      <c r="BW7" s="8">
        <v>29</v>
      </c>
      <c r="BX7" s="16">
        <f t="shared" si="16"/>
        <v>0.63043478260869568</v>
      </c>
    </row>
    <row r="8" spans="1:76" s="145" customFormat="1" ht="22.5" customHeight="1">
      <c r="A8" s="17" t="s">
        <v>29</v>
      </c>
      <c r="B8" s="4">
        <f>SUM(B5:B7)</f>
        <v>149</v>
      </c>
      <c r="C8" s="1">
        <f>SUM(C5:C7)</f>
        <v>149</v>
      </c>
      <c r="D8" s="1">
        <f>SUM(D5:D7)</f>
        <v>619</v>
      </c>
      <c r="E8" s="1">
        <f>SUM(E5:E7)</f>
        <v>149</v>
      </c>
      <c r="F8" s="3">
        <f>E8/B8</f>
        <v>1</v>
      </c>
      <c r="G8" s="2">
        <f>SUM(G5:G7)</f>
        <v>146</v>
      </c>
      <c r="H8" s="332">
        <f>AVERAGE(H5:H7)</f>
        <v>0.97826086956521741</v>
      </c>
      <c r="I8" s="150">
        <f>SUM(I5:I7)</f>
        <v>149</v>
      </c>
      <c r="J8" s="151">
        <f>SUM(J5:J7)</f>
        <v>149</v>
      </c>
      <c r="K8" s="151">
        <f>SUM(K5:K7)</f>
        <v>588</v>
      </c>
      <c r="L8" s="151">
        <f>SUM(L5:L7)</f>
        <v>149</v>
      </c>
      <c r="M8" s="152">
        <f>L8/I8</f>
        <v>1</v>
      </c>
      <c r="N8" s="5">
        <f>SUM(N5:N7)</f>
        <v>149</v>
      </c>
      <c r="O8" s="6">
        <f>AVERAGE(O5:O7)</f>
        <v>1</v>
      </c>
      <c r="P8" s="150">
        <f>SUM(P5:P7)</f>
        <v>149</v>
      </c>
      <c r="Q8" s="151">
        <f>SUM(Q5:Q7)</f>
        <v>149</v>
      </c>
      <c r="R8" s="151">
        <f>SUM(R5:R7)</f>
        <v>585</v>
      </c>
      <c r="S8" s="151">
        <f>SUM(S5:S7)</f>
        <v>149</v>
      </c>
      <c r="T8" s="152">
        <f>S8/P8</f>
        <v>1</v>
      </c>
      <c r="U8" s="5">
        <f>SUM(U5:U7)</f>
        <v>149</v>
      </c>
      <c r="V8" s="6">
        <f>AVERAGE(V5:V7)</f>
        <v>1</v>
      </c>
      <c r="W8" s="150">
        <f>SUM(W5:W7)</f>
        <v>149</v>
      </c>
      <c r="X8" s="151">
        <f t="shared" ref="X8:Z8" si="17">SUM(X5:X7)</f>
        <v>149</v>
      </c>
      <c r="Y8" s="151">
        <f t="shared" si="17"/>
        <v>650</v>
      </c>
      <c r="Z8" s="151">
        <f t="shared" si="17"/>
        <v>149</v>
      </c>
      <c r="AA8" s="152">
        <f>Z8/W8</f>
        <v>1</v>
      </c>
      <c r="AB8" s="5">
        <f>SUM(AB5:AB7)</f>
        <v>148</v>
      </c>
      <c r="AC8" s="153">
        <f>AVERAGE(AC5:AC7)</f>
        <v>0.99393939393939401</v>
      </c>
      <c r="AD8" s="8">
        <f>SUM(AD5:AD7)</f>
        <v>2</v>
      </c>
      <c r="AE8" s="153">
        <f>AVERAGE(AE5:AE7)</f>
        <v>1.4190821256038646E-2</v>
      </c>
      <c r="AF8" s="8">
        <f>SUM(AF5:AF7)</f>
        <v>5</v>
      </c>
      <c r="AG8" s="153">
        <f>AVERAGE(AG5:AG7)</f>
        <v>3.3011272141706925E-2</v>
      </c>
      <c r="AH8" s="154">
        <f>SUM(AH5:AH7)</f>
        <v>149</v>
      </c>
      <c r="AI8" s="8">
        <f t="shared" ref="AI8:AK8" si="18">SUM(AI5:AI7)</f>
        <v>149</v>
      </c>
      <c r="AJ8" s="8">
        <f t="shared" si="18"/>
        <v>617</v>
      </c>
      <c r="AK8" s="8">
        <f t="shared" si="18"/>
        <v>149</v>
      </c>
      <c r="AL8" s="7">
        <f>AK8/AH8</f>
        <v>1</v>
      </c>
      <c r="AM8" s="8">
        <f>SUM(AM5:AM7)</f>
        <v>134</v>
      </c>
      <c r="AN8" s="7">
        <f>AM8/AH8</f>
        <v>0.89932885906040272</v>
      </c>
      <c r="AO8" s="8">
        <f>SUM(AO5:AO7)</f>
        <v>7</v>
      </c>
      <c r="AP8" s="7">
        <f>AVERAGE(AP5:AP7)</f>
        <v>5.1007751937984493E-2</v>
      </c>
      <c r="AQ8" s="8">
        <f>SUM(AQ5:AQ7)</f>
        <v>1</v>
      </c>
      <c r="AR8" s="7">
        <f>AVERAGE(AR5:AR7)</f>
        <v>8.130081300813009E-3</v>
      </c>
      <c r="AS8" s="8"/>
      <c r="AT8" s="11"/>
      <c r="AU8" s="154">
        <f>SUM(AU5:AU7)</f>
        <v>149</v>
      </c>
      <c r="AV8" s="8">
        <f t="shared" ref="AV8:AX8" si="19">SUM(AV5:AV7)</f>
        <v>147</v>
      </c>
      <c r="AW8" s="8">
        <f t="shared" si="19"/>
        <v>505</v>
      </c>
      <c r="AX8" s="8">
        <f t="shared" si="19"/>
        <v>147</v>
      </c>
      <c r="AY8" s="7">
        <f>AX8/AV8</f>
        <v>1</v>
      </c>
      <c r="AZ8" s="155">
        <f>SUM(AZ6:AZ7)</f>
        <v>2</v>
      </c>
      <c r="BA8" s="155">
        <f>SUM(BA6:BA7)</f>
        <v>2</v>
      </c>
      <c r="BB8" s="8">
        <f>SUM(BB5:BB7)</f>
        <v>139</v>
      </c>
      <c r="BC8" s="7">
        <f t="shared" si="1"/>
        <v>0.93288590604026844</v>
      </c>
      <c r="BD8" s="8">
        <f>SUM(BD5:BD7)</f>
        <v>4</v>
      </c>
      <c r="BE8" s="7">
        <f>AVERAGE(BE5:BE7)</f>
        <v>2.8758169934640521E-2</v>
      </c>
      <c r="BF8" s="8">
        <f>SUM(BF5:BF7)</f>
        <v>3</v>
      </c>
      <c r="BG8" s="7">
        <f>AVERAGE(BG5:BG7)</f>
        <v>2.1405228758169931E-2</v>
      </c>
      <c r="BH8" s="8"/>
      <c r="BI8" s="11"/>
      <c r="BJ8" s="154">
        <f>SUM(BJ5:BJ7)</f>
        <v>149</v>
      </c>
      <c r="BK8" s="8">
        <f t="shared" ref="BK8:BM8" si="20">SUM(BK5:BK7)</f>
        <v>147</v>
      </c>
      <c r="BL8" s="8">
        <f t="shared" si="20"/>
        <v>511</v>
      </c>
      <c r="BM8" s="8">
        <f t="shared" si="20"/>
        <v>147</v>
      </c>
      <c r="BN8" s="7">
        <f>BM8/BK8</f>
        <v>1</v>
      </c>
      <c r="BO8" s="155">
        <f>SUM(BO6:BO7)</f>
        <v>2</v>
      </c>
      <c r="BP8" s="155">
        <f>SUM(BP6:BP7)</f>
        <v>2</v>
      </c>
      <c r="BQ8" s="8">
        <f>SUM(BQ5:BQ7)</f>
        <v>147</v>
      </c>
      <c r="BR8" s="7">
        <f t="shared" si="3"/>
        <v>0.98657718120805371</v>
      </c>
      <c r="BS8" s="8">
        <f>SUM(BS5:BS7)</f>
        <v>4</v>
      </c>
      <c r="BT8" s="7">
        <f>AVERAGE(BT5:BT7)</f>
        <v>2.7654540076900325E-2</v>
      </c>
      <c r="BU8" s="8">
        <f>SUM(BU5:BU7)</f>
        <v>3</v>
      </c>
      <c r="BV8" s="7">
        <f>AVERAGE(BV5:BV7)</f>
        <v>2.0459354310285987E-2</v>
      </c>
      <c r="BW8" s="8">
        <f>SUM(BW5:BW7)</f>
        <v>89</v>
      </c>
      <c r="BX8" s="16">
        <f t="shared" si="16"/>
        <v>0.60544217687074831</v>
      </c>
    </row>
    <row r="9" spans="1:76" ht="22.5" customHeight="1">
      <c r="A9" s="156" t="s">
        <v>18</v>
      </c>
      <c r="B9" s="22">
        <v>50</v>
      </c>
      <c r="C9" s="23">
        <v>50</v>
      </c>
      <c r="D9" s="23">
        <v>56</v>
      </c>
      <c r="E9" s="23">
        <v>50</v>
      </c>
      <c r="F9" s="21">
        <f>E9/C9</f>
        <v>1</v>
      </c>
      <c r="G9" s="23">
        <v>48</v>
      </c>
      <c r="H9" s="333">
        <f>G9/C9</f>
        <v>0.96</v>
      </c>
      <c r="I9" s="157">
        <v>50</v>
      </c>
      <c r="J9" s="158">
        <v>50</v>
      </c>
      <c r="K9" s="158">
        <v>74</v>
      </c>
      <c r="L9" s="158">
        <v>50</v>
      </c>
      <c r="M9" s="91">
        <f>L9/J9</f>
        <v>1</v>
      </c>
      <c r="N9" s="158">
        <v>50</v>
      </c>
      <c r="O9" s="126">
        <f>N9/J9</f>
        <v>1</v>
      </c>
      <c r="P9" s="157">
        <v>50</v>
      </c>
      <c r="Q9" s="158">
        <v>50</v>
      </c>
      <c r="R9" s="158">
        <v>28</v>
      </c>
      <c r="S9" s="158">
        <v>27</v>
      </c>
      <c r="T9" s="91">
        <f>S9/Q9</f>
        <v>0.54</v>
      </c>
      <c r="U9" s="158">
        <v>24</v>
      </c>
      <c r="V9" s="126">
        <f>U9/Q9</f>
        <v>0.48</v>
      </c>
      <c r="W9" s="157">
        <v>50</v>
      </c>
      <c r="X9" s="158">
        <v>50</v>
      </c>
      <c r="Y9" s="158">
        <v>55</v>
      </c>
      <c r="Z9" s="158">
        <v>50</v>
      </c>
      <c r="AA9" s="91">
        <f t="shared" ref="AA9:AA11" si="21">Z9/X9</f>
        <v>1</v>
      </c>
      <c r="AB9" s="158">
        <v>42</v>
      </c>
      <c r="AC9" s="159">
        <f>AB9/X9</f>
        <v>0.84</v>
      </c>
      <c r="AD9" s="95">
        <v>2</v>
      </c>
      <c r="AE9" s="103">
        <f>AD9/AB9</f>
        <v>4.7619047619047616E-2</v>
      </c>
      <c r="AF9" s="95">
        <v>2</v>
      </c>
      <c r="AG9" s="103">
        <f t="shared" ref="AG9:AG10" si="22">AF9/AB9</f>
        <v>4.7619047619047616E-2</v>
      </c>
      <c r="AH9" s="149"/>
      <c r="AI9" s="95">
        <v>50</v>
      </c>
      <c r="AJ9" s="95">
        <v>59</v>
      </c>
      <c r="AK9" s="95">
        <v>50</v>
      </c>
      <c r="AL9" s="103">
        <f t="shared" ref="AL9:AL11" si="23">AK9/AI9</f>
        <v>1</v>
      </c>
      <c r="AM9" s="8">
        <v>50</v>
      </c>
      <c r="AN9" s="7">
        <f>AM9/AI9</f>
        <v>1</v>
      </c>
      <c r="AO9" s="8">
        <v>4</v>
      </c>
      <c r="AP9" s="7">
        <f>AO9/AM9</f>
        <v>0.08</v>
      </c>
      <c r="AQ9" s="8">
        <v>1</v>
      </c>
      <c r="AR9" s="7">
        <f>AQ9/AM9</f>
        <v>0.02</v>
      </c>
      <c r="AS9" s="8">
        <v>26</v>
      </c>
      <c r="AT9" s="11">
        <f>AS9/AM9</f>
        <v>0.52</v>
      </c>
      <c r="AU9" s="149">
        <v>50</v>
      </c>
      <c r="AV9" s="95">
        <v>50</v>
      </c>
      <c r="AW9" s="95">
        <v>57</v>
      </c>
      <c r="AX9" s="95">
        <v>50</v>
      </c>
      <c r="AY9" s="103">
        <f t="shared" ref="AY9:AY11" si="24">AX9/AV9</f>
        <v>1</v>
      </c>
      <c r="AZ9" s="107"/>
      <c r="BA9" s="107"/>
      <c r="BB9" s="8">
        <v>43</v>
      </c>
      <c r="BC9" s="7">
        <f t="shared" si="1"/>
        <v>0.86</v>
      </c>
      <c r="BD9" s="8">
        <v>2</v>
      </c>
      <c r="BE9" s="7">
        <f>BD9/BB9</f>
        <v>4.6511627906976744E-2</v>
      </c>
      <c r="BF9" s="8">
        <v>1</v>
      </c>
      <c r="BG9" s="7">
        <f>BF9/BB9</f>
        <v>2.3255813953488372E-2</v>
      </c>
      <c r="BH9" s="8">
        <v>26</v>
      </c>
      <c r="BI9" s="11">
        <f>BH9/BB9</f>
        <v>0.60465116279069764</v>
      </c>
      <c r="BJ9" s="149">
        <v>50</v>
      </c>
      <c r="BK9" s="95">
        <v>50</v>
      </c>
      <c r="BL9" s="95">
        <v>51</v>
      </c>
      <c r="BM9" s="95">
        <v>50</v>
      </c>
      <c r="BN9" s="103">
        <f t="shared" ref="BN9:BN10" si="25">BM9/BK9</f>
        <v>1</v>
      </c>
      <c r="BO9" s="107"/>
      <c r="BP9" s="107"/>
      <c r="BQ9" s="8">
        <v>45</v>
      </c>
      <c r="BR9" s="7">
        <f t="shared" si="3"/>
        <v>0.9</v>
      </c>
      <c r="BS9" s="8">
        <v>2</v>
      </c>
      <c r="BT9" s="7">
        <f>BS9/BQ9</f>
        <v>4.4444444444444446E-2</v>
      </c>
      <c r="BU9" s="8">
        <v>0</v>
      </c>
      <c r="BV9" s="7">
        <f>BU9/BQ9</f>
        <v>0</v>
      </c>
      <c r="BW9" s="8">
        <v>31</v>
      </c>
      <c r="BX9" s="16">
        <f>BW9/BQ9</f>
        <v>0.68888888888888888</v>
      </c>
    </row>
    <row r="10" spans="1:76" ht="22.5" customHeight="1">
      <c r="A10" s="148" t="s">
        <v>19</v>
      </c>
      <c r="B10" s="19">
        <v>40</v>
      </c>
      <c r="C10" s="20">
        <v>40</v>
      </c>
      <c r="D10" s="20">
        <v>127</v>
      </c>
      <c r="E10" s="20">
        <v>40</v>
      </c>
      <c r="F10" s="21">
        <f>E10/C10</f>
        <v>1</v>
      </c>
      <c r="G10" s="20">
        <v>40</v>
      </c>
      <c r="H10" s="333">
        <f>G10/C10</f>
        <v>1</v>
      </c>
      <c r="I10" s="106">
        <v>40</v>
      </c>
      <c r="J10" s="93">
        <v>40</v>
      </c>
      <c r="K10" s="93">
        <v>100</v>
      </c>
      <c r="L10" s="93">
        <v>40</v>
      </c>
      <c r="M10" s="91">
        <f>L10/J10</f>
        <v>1</v>
      </c>
      <c r="N10" s="93">
        <v>40</v>
      </c>
      <c r="O10" s="126">
        <f>N10/J10</f>
        <v>1</v>
      </c>
      <c r="P10" s="106">
        <v>40</v>
      </c>
      <c r="Q10" s="93">
        <v>40</v>
      </c>
      <c r="R10" s="93">
        <v>113</v>
      </c>
      <c r="S10" s="93">
        <v>40</v>
      </c>
      <c r="T10" s="91">
        <f>S10/Q10</f>
        <v>1</v>
      </c>
      <c r="U10" s="93">
        <v>40</v>
      </c>
      <c r="V10" s="126">
        <f>U10/Q10</f>
        <v>1</v>
      </c>
      <c r="W10" s="106">
        <v>40</v>
      </c>
      <c r="X10" s="93">
        <v>40</v>
      </c>
      <c r="Y10" s="93">
        <v>128</v>
      </c>
      <c r="Z10" s="93">
        <v>40</v>
      </c>
      <c r="AA10" s="91">
        <f t="shared" si="21"/>
        <v>1</v>
      </c>
      <c r="AB10" s="93">
        <v>39</v>
      </c>
      <c r="AC10" s="159">
        <f>AB10/X10</f>
        <v>0.97499999999999998</v>
      </c>
      <c r="AD10" s="95">
        <v>1</v>
      </c>
      <c r="AE10" s="103">
        <f>AD10/AB10</f>
        <v>2.564102564102564E-2</v>
      </c>
      <c r="AF10" s="95">
        <v>1</v>
      </c>
      <c r="AG10" s="103">
        <f t="shared" si="22"/>
        <v>2.564102564102564E-2</v>
      </c>
      <c r="AH10" s="149"/>
      <c r="AI10" s="95">
        <v>40</v>
      </c>
      <c r="AJ10" s="95">
        <v>132</v>
      </c>
      <c r="AK10" s="95">
        <v>40</v>
      </c>
      <c r="AL10" s="103">
        <f t="shared" si="23"/>
        <v>1</v>
      </c>
      <c r="AM10" s="8">
        <v>40</v>
      </c>
      <c r="AN10" s="7">
        <f>AM10/AI10</f>
        <v>1</v>
      </c>
      <c r="AO10" s="8">
        <v>1</v>
      </c>
      <c r="AP10" s="7">
        <f>AO10/AM10</f>
        <v>2.5000000000000001E-2</v>
      </c>
      <c r="AQ10" s="8">
        <v>2</v>
      </c>
      <c r="AR10" s="7">
        <f>AQ10/AM10</f>
        <v>0.05</v>
      </c>
      <c r="AS10" s="8"/>
      <c r="AT10" s="11"/>
      <c r="AU10" s="149">
        <v>20</v>
      </c>
      <c r="AV10" s="95">
        <v>20</v>
      </c>
      <c r="AW10" s="95">
        <v>88</v>
      </c>
      <c r="AX10" s="95">
        <v>20</v>
      </c>
      <c r="AY10" s="103">
        <f t="shared" si="24"/>
        <v>1</v>
      </c>
      <c r="AZ10" s="107"/>
      <c r="BA10" s="107"/>
      <c r="BB10" s="8">
        <v>20</v>
      </c>
      <c r="BC10" s="7">
        <f t="shared" si="1"/>
        <v>1</v>
      </c>
      <c r="BD10" s="8">
        <v>0</v>
      </c>
      <c r="BE10" s="7">
        <f>BD10/BB10</f>
        <v>0</v>
      </c>
      <c r="BF10" s="8">
        <v>0</v>
      </c>
      <c r="BG10" s="7">
        <f>BF10/BB10</f>
        <v>0</v>
      </c>
      <c r="BH10" s="8"/>
      <c r="BI10" s="11"/>
      <c r="BJ10" s="149">
        <v>20</v>
      </c>
      <c r="BK10" s="95">
        <v>20</v>
      </c>
      <c r="BL10" s="95">
        <v>73</v>
      </c>
      <c r="BM10" s="95">
        <v>20</v>
      </c>
      <c r="BN10" s="103">
        <f t="shared" si="25"/>
        <v>1</v>
      </c>
      <c r="BO10" s="107"/>
      <c r="BP10" s="107"/>
      <c r="BQ10" s="8">
        <v>20</v>
      </c>
      <c r="BR10" s="7">
        <f t="shared" si="3"/>
        <v>1</v>
      </c>
      <c r="BS10" s="8">
        <v>2</v>
      </c>
      <c r="BT10" s="7">
        <f>BS10/BQ10</f>
        <v>0.1</v>
      </c>
      <c r="BU10" s="8">
        <v>2</v>
      </c>
      <c r="BV10" s="7">
        <f>BU10/BQ10</f>
        <v>0.1</v>
      </c>
      <c r="BW10" s="8">
        <v>15</v>
      </c>
      <c r="BX10" s="16">
        <f>BW10/BQ10</f>
        <v>0.75</v>
      </c>
    </row>
    <row r="11" spans="1:76" ht="22.5" customHeight="1" thickBot="1">
      <c r="A11" s="160" t="s">
        <v>20</v>
      </c>
      <c r="B11" s="24">
        <v>45</v>
      </c>
      <c r="C11" s="25">
        <v>45</v>
      </c>
      <c r="D11" s="25">
        <v>94</v>
      </c>
      <c r="E11" s="25">
        <v>45</v>
      </c>
      <c r="F11" s="26">
        <f>E11/C11</f>
        <v>1</v>
      </c>
      <c r="G11" s="25">
        <v>43</v>
      </c>
      <c r="H11" s="334">
        <f>G11/C11</f>
        <v>0.9555555555555556</v>
      </c>
      <c r="I11" s="161">
        <v>45</v>
      </c>
      <c r="J11" s="162">
        <v>45</v>
      </c>
      <c r="K11" s="162">
        <v>84</v>
      </c>
      <c r="L11" s="162">
        <v>45</v>
      </c>
      <c r="M11" s="163">
        <f>L11/J11</f>
        <v>1</v>
      </c>
      <c r="N11" s="162">
        <v>44</v>
      </c>
      <c r="O11" s="164">
        <f>N11/J11</f>
        <v>0.97777777777777775</v>
      </c>
      <c r="P11" s="161">
        <v>45</v>
      </c>
      <c r="Q11" s="162">
        <v>45</v>
      </c>
      <c r="R11" s="162">
        <v>118</v>
      </c>
      <c r="S11" s="162">
        <v>45</v>
      </c>
      <c r="T11" s="163">
        <f>S11/Q11</f>
        <v>1</v>
      </c>
      <c r="U11" s="162">
        <v>45</v>
      </c>
      <c r="V11" s="164">
        <f>U11/Q11</f>
        <v>1</v>
      </c>
      <c r="W11" s="161">
        <v>45</v>
      </c>
      <c r="X11" s="162">
        <v>45</v>
      </c>
      <c r="Y11" s="162">
        <v>105</v>
      </c>
      <c r="Z11" s="162">
        <v>45</v>
      </c>
      <c r="AA11" s="163">
        <f t="shared" si="21"/>
        <v>1</v>
      </c>
      <c r="AB11" s="162">
        <v>39</v>
      </c>
      <c r="AC11" s="165">
        <f>AB11/X11</f>
        <v>0.8666666666666667</v>
      </c>
      <c r="AD11" s="166">
        <v>2</v>
      </c>
      <c r="AE11" s="167">
        <f>AD11/AB11</f>
        <v>5.128205128205128E-2</v>
      </c>
      <c r="AF11" s="166">
        <v>2</v>
      </c>
      <c r="AG11" s="167">
        <f>AF11/AB11</f>
        <v>5.128205128205128E-2</v>
      </c>
      <c r="AH11" s="168"/>
      <c r="AI11" s="166">
        <v>45</v>
      </c>
      <c r="AJ11" s="166">
        <v>90</v>
      </c>
      <c r="AK11" s="166">
        <v>45</v>
      </c>
      <c r="AL11" s="167">
        <f t="shared" si="23"/>
        <v>1</v>
      </c>
      <c r="AM11" s="9">
        <v>42</v>
      </c>
      <c r="AN11" s="10">
        <f t="shared" ref="AN11" si="26">AM11/AI11</f>
        <v>0.93333333333333335</v>
      </c>
      <c r="AO11" s="9">
        <v>7</v>
      </c>
      <c r="AP11" s="10">
        <f>AO11/AM11</f>
        <v>0.16666666666666666</v>
      </c>
      <c r="AQ11" s="9">
        <v>2</v>
      </c>
      <c r="AR11" s="10">
        <f>AQ11/AM11</f>
        <v>4.7619047619047616E-2</v>
      </c>
      <c r="AS11" s="9"/>
      <c r="AT11" s="12"/>
      <c r="AU11" s="168">
        <v>45</v>
      </c>
      <c r="AV11" s="166">
        <v>45</v>
      </c>
      <c r="AW11" s="166">
        <v>71</v>
      </c>
      <c r="AX11" s="166">
        <v>45</v>
      </c>
      <c r="AY11" s="167">
        <f t="shared" si="24"/>
        <v>1</v>
      </c>
      <c r="AZ11" s="107"/>
      <c r="BA11" s="107"/>
      <c r="BB11" s="9">
        <v>35</v>
      </c>
      <c r="BC11" s="10">
        <f t="shared" si="1"/>
        <v>0.77777777777777779</v>
      </c>
      <c r="BD11" s="9">
        <v>3</v>
      </c>
      <c r="BE11" s="10">
        <f>BD11/BB11</f>
        <v>8.5714285714285715E-2</v>
      </c>
      <c r="BF11" s="9">
        <v>3</v>
      </c>
      <c r="BG11" s="10">
        <f>BF11/BB11</f>
        <v>8.5714285714285715E-2</v>
      </c>
      <c r="BH11" s="9"/>
      <c r="BI11" s="12"/>
      <c r="BJ11" s="169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1"/>
    </row>
    <row r="12" spans="1:76" s="15" customFormat="1" ht="183" customHeight="1">
      <c r="A12" s="216" t="s">
        <v>48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</row>
    <row r="13" spans="1:76">
      <c r="A13" s="57" t="s">
        <v>47</v>
      </c>
    </row>
  </sheetData>
  <mergeCells count="62">
    <mergeCell ref="A12:BE12"/>
    <mergeCell ref="W2:AG2"/>
    <mergeCell ref="P2:V2"/>
    <mergeCell ref="P3:P4"/>
    <mergeCell ref="Q3:T3"/>
    <mergeCell ref="U3:U4"/>
    <mergeCell ref="V3:V4"/>
    <mergeCell ref="I2:O2"/>
    <mergeCell ref="I3:I4"/>
    <mergeCell ref="BD3:BD4"/>
    <mergeCell ref="BE3:BE4"/>
    <mergeCell ref="B2:H2"/>
    <mergeCell ref="B3:B4"/>
    <mergeCell ref="C3:F3"/>
    <mergeCell ref="G3:G4"/>
    <mergeCell ref="AZ3:BA3"/>
    <mergeCell ref="BG3:BG4"/>
    <mergeCell ref="BC3:BC4"/>
    <mergeCell ref="A2:A4"/>
    <mergeCell ref="AE3:AE4"/>
    <mergeCell ref="AF3:AF4"/>
    <mergeCell ref="AG3:AG4"/>
    <mergeCell ref="AU3:AU4"/>
    <mergeCell ref="AV3:AY3"/>
    <mergeCell ref="W3:W4"/>
    <mergeCell ref="X3:AA3"/>
    <mergeCell ref="AB3:AB4"/>
    <mergeCell ref="AC3:AC4"/>
    <mergeCell ref="AD3:AD4"/>
    <mergeCell ref="H3:H4"/>
    <mergeCell ref="A1:AT1"/>
    <mergeCell ref="BJ2:BX2"/>
    <mergeCell ref="BJ3:BJ4"/>
    <mergeCell ref="BK3:BN3"/>
    <mergeCell ref="BO3:BP3"/>
    <mergeCell ref="BQ3:BQ4"/>
    <mergeCell ref="BR3:BR4"/>
    <mergeCell ref="BS3:BS4"/>
    <mergeCell ref="BT3:BT4"/>
    <mergeCell ref="BU3:BU4"/>
    <mergeCell ref="BV3:BV4"/>
    <mergeCell ref="BW3:BW4"/>
    <mergeCell ref="AU2:BI2"/>
    <mergeCell ref="J3:M3"/>
    <mergeCell ref="N3:N4"/>
    <mergeCell ref="O3:O4"/>
    <mergeCell ref="BX3:BX4"/>
    <mergeCell ref="AH2:AT2"/>
    <mergeCell ref="AH3:AH4"/>
    <mergeCell ref="AI3:AL3"/>
    <mergeCell ref="AM3:AM4"/>
    <mergeCell ref="AN3:AN4"/>
    <mergeCell ref="AO3:AO4"/>
    <mergeCell ref="AP3:AP4"/>
    <mergeCell ref="AQ3:AQ4"/>
    <mergeCell ref="AR3:AR4"/>
    <mergeCell ref="AS3:AS4"/>
    <mergeCell ref="AT3:AT4"/>
    <mergeCell ref="BB3:BB4"/>
    <mergeCell ref="BH3:BH4"/>
    <mergeCell ref="BI3:BI4"/>
    <mergeCell ref="BF3:BF4"/>
  </mergeCells>
  <phoneticPr fontId="3" type="noConversion"/>
  <printOptions horizontalCentered="1"/>
  <pageMargins left="0.39370078740157505" right="0.23622047244094502" top="0.98425196850393704" bottom="0.98425196850393704" header="0.511811023622047" footer="0.511811023622047"/>
  <pageSetup paperSize="9" scale="70" fitToWidth="0" fitToHeight="0" orientation="landscape" r:id="rId1"/>
  <headerFooter alignWithMargins="0">
    <oddHeader>&amp;R更新日期:98年6月23日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E11"/>
  <sheetViews>
    <sheetView workbookViewId="0">
      <pane xSplit="1" topLeftCell="B1" activePane="topRight" state="frozen"/>
      <selection activeCell="BS13" sqref="BS13:BS15"/>
      <selection pane="topRight" activeCell="C4" sqref="C4:M4"/>
    </sheetView>
  </sheetViews>
  <sheetFormatPr defaultColWidth="5.5" defaultRowHeight="16.5"/>
  <cols>
    <col min="1" max="1" width="23.125" style="57" customWidth="1"/>
    <col min="2" max="4" width="5.625" style="18" bestFit="1" customWidth="1"/>
    <col min="5" max="5" width="6.875" style="18" bestFit="1" customWidth="1"/>
    <col min="6" max="6" width="5.625" style="18" bestFit="1" customWidth="1"/>
    <col min="7" max="7" width="8.5" style="335" customWidth="1"/>
    <col min="8" max="8" width="0.25" style="18" hidden="1" customWidth="1"/>
    <col min="9" max="13" width="5.5" style="18" hidden="1" customWidth="1"/>
    <col min="14" max="16" width="5.625" style="18" bestFit="1" customWidth="1"/>
    <col min="17" max="17" width="6.125" style="18" bestFit="1" customWidth="1"/>
    <col min="18" max="18" width="5.25" style="18" customWidth="1"/>
    <col min="19" max="19" width="8.75" style="335" customWidth="1"/>
    <col min="20" max="20" width="0.125" style="18" hidden="1" customWidth="1"/>
    <col min="21" max="21" width="7.875" style="18" hidden="1" customWidth="1"/>
    <col min="22" max="22" width="5.75" style="18" hidden="1" customWidth="1"/>
    <col min="23" max="23" width="8.75" style="18" hidden="1" customWidth="1"/>
    <col min="24" max="24" width="7.25" style="18" hidden="1" customWidth="1"/>
    <col min="25" max="25" width="8.5" style="18" hidden="1" customWidth="1"/>
    <col min="26" max="27" width="5.625" style="18" bestFit="1" customWidth="1"/>
    <col min="28" max="28" width="6.875" style="18" customWidth="1"/>
    <col min="29" max="29" width="5.125" style="18" customWidth="1"/>
    <col min="30" max="30" width="7.75" style="335" customWidth="1"/>
    <col min="31" max="31" width="4.75" style="18" hidden="1" customWidth="1"/>
    <col min="32" max="32" width="6.75" style="18" hidden="1" customWidth="1"/>
    <col min="33" max="33" width="5.5" style="18" hidden="1" customWidth="1"/>
    <col min="34" max="34" width="6.125" style="18" hidden="1" customWidth="1"/>
    <col min="35" max="35" width="4.75" style="18" hidden="1" customWidth="1"/>
    <col min="36" max="36" width="2" style="18" hidden="1" customWidth="1"/>
    <col min="37" max="38" width="4.625" style="18" customWidth="1"/>
    <col min="39" max="39" width="6" style="18" customWidth="1"/>
    <col min="40" max="40" width="4.625" style="18" customWidth="1"/>
    <col min="41" max="41" width="8.25" style="335" customWidth="1"/>
    <col min="42" max="42" width="0.125" style="18" hidden="1" customWidth="1"/>
    <col min="43" max="46" width="4.625" style="18" hidden="1" customWidth="1"/>
    <col min="47" max="47" width="0.25" style="18" hidden="1" customWidth="1"/>
    <col min="48" max="48" width="4.625" style="18" customWidth="1"/>
    <col min="49" max="49" width="4.25" style="18" customWidth="1"/>
    <col min="50" max="50" width="5.5" style="18" customWidth="1"/>
    <col min="51" max="51" width="4" style="18" customWidth="1"/>
    <col min="52" max="52" width="8.5" style="335" customWidth="1"/>
    <col min="53" max="53" width="0.25" style="18" hidden="1" customWidth="1"/>
    <col min="54" max="54" width="4" style="18" hidden="1" customWidth="1"/>
    <col min="55" max="55" width="3.875" style="18" hidden="1" customWidth="1"/>
    <col min="56" max="57" width="4.25" style="18" hidden="1" customWidth="1"/>
    <col min="58" max="58" width="2.375" style="18" hidden="1" customWidth="1"/>
    <col min="59" max="60" width="4.625" style="146" customWidth="1"/>
    <col min="61" max="61" width="6.5" style="146" customWidth="1"/>
    <col min="62" max="62" width="5.125" style="146" customWidth="1"/>
    <col min="63" max="63" width="7.75" style="346" customWidth="1"/>
    <col min="64" max="64" width="2.75" style="146" hidden="1" customWidth="1"/>
    <col min="65" max="65" width="5.375" style="146" hidden="1" customWidth="1"/>
    <col min="66" max="66" width="4.5" style="146" hidden="1" customWidth="1"/>
    <col min="67" max="67" width="5" style="146" hidden="1" customWidth="1"/>
    <col min="68" max="68" width="5.375" style="146" hidden="1" customWidth="1"/>
    <col min="69" max="69" width="4.5" style="146" hidden="1" customWidth="1"/>
    <col min="70" max="72" width="5.5" style="57"/>
    <col min="73" max="73" width="6.125" style="57" bestFit="1" customWidth="1"/>
    <col min="74" max="74" width="5.5" style="57"/>
    <col min="75" max="75" width="6.375" style="57" customWidth="1"/>
    <col min="76" max="76" width="0.25" style="57" hidden="1" customWidth="1"/>
    <col min="77" max="81" width="5.5" style="57" hidden="1" customWidth="1"/>
    <col min="82" max="85" width="5.5" style="57"/>
    <col min="86" max="86" width="5.25" style="57" customWidth="1"/>
    <col min="87" max="87" width="5.875" style="57" customWidth="1"/>
    <col min="88" max="88" width="0.125" style="57" hidden="1" customWidth="1"/>
    <col min="89" max="89" width="7.875" style="57" hidden="1" customWidth="1"/>
    <col min="90" max="90" width="5.75" style="57" hidden="1" customWidth="1"/>
    <col min="91" max="91" width="8.75" style="57" hidden="1" customWidth="1"/>
    <col min="92" max="92" width="7.25" style="57" hidden="1" customWidth="1"/>
    <col min="93" max="93" width="8.5" style="57" hidden="1" customWidth="1"/>
    <col min="94" max="95" width="5.5" style="57"/>
    <col min="96" max="96" width="6.875" style="57" customWidth="1"/>
    <col min="97" max="97" width="5.125" style="57" customWidth="1"/>
    <col min="98" max="98" width="6.375" style="57" customWidth="1"/>
    <col min="99" max="99" width="4.75" style="57" hidden="1" customWidth="1"/>
    <col min="100" max="100" width="6.75" style="57" hidden="1" customWidth="1"/>
    <col min="101" max="101" width="5.5" style="57" hidden="1" customWidth="1"/>
    <col min="102" max="102" width="6.125" style="57" hidden="1" customWidth="1"/>
    <col min="103" max="103" width="4.75" style="57" hidden="1" customWidth="1"/>
    <col min="104" max="104" width="2" style="57" hidden="1" customWidth="1"/>
    <col min="105" max="107" width="5.5" style="57"/>
    <col min="108" max="108" width="6.75" style="57" customWidth="1"/>
    <col min="109" max="109" width="0.25" style="57" hidden="1" customWidth="1"/>
    <col min="110" max="114" width="5.5" style="57" hidden="1" customWidth="1"/>
    <col min="115" max="116" width="5.5" style="57"/>
    <col min="117" max="117" width="5.5" style="57" customWidth="1"/>
    <col min="118" max="118" width="7.75" style="57" customWidth="1"/>
    <col min="119" max="119" width="0.25" style="57" hidden="1" customWidth="1"/>
    <col min="120" max="124" width="5.5" style="57" hidden="1" customWidth="1"/>
    <col min="125" max="125" width="5.5" style="57"/>
    <col min="126" max="126" width="6.125" style="57" bestFit="1" customWidth="1"/>
    <col min="127" max="129" width="5.5" style="57"/>
    <col min="130" max="130" width="6.125" style="57" bestFit="1" customWidth="1"/>
    <col min="131" max="131" width="5.5" style="57"/>
    <col min="132" max="132" width="5.375" style="57" customWidth="1"/>
    <col min="133" max="133" width="0.25" style="57" hidden="1" customWidth="1"/>
    <col min="134" max="138" width="5.5" style="57" hidden="1" customWidth="1"/>
    <col min="139" max="142" width="5.5" style="57"/>
    <col min="143" max="149" width="5.5" style="57" hidden="1" customWidth="1"/>
    <col min="150" max="150" width="0.125" style="57" customWidth="1"/>
    <col min="151" max="152" width="5.5" style="57"/>
    <col min="153" max="153" width="6" style="57" customWidth="1"/>
    <col min="154" max="161" width="5.5" style="57" hidden="1" customWidth="1"/>
    <col min="162" max="164" width="5.5" style="57"/>
    <col min="165" max="165" width="6.75" style="57" customWidth="1"/>
    <col min="166" max="166" width="0.25" style="57" hidden="1" customWidth="1"/>
    <col min="167" max="171" width="5.5" style="57" hidden="1" customWidth="1"/>
    <col min="172" max="173" width="5.5" style="57"/>
    <col min="174" max="174" width="5.5" style="57" customWidth="1"/>
    <col min="175" max="175" width="5.25" style="57" customWidth="1"/>
    <col min="176" max="176" width="0.25" style="57" hidden="1" customWidth="1"/>
    <col min="177" max="181" width="5.5" style="57" hidden="1" customWidth="1"/>
    <col min="182" max="182" width="5.5" style="57"/>
    <col min="183" max="183" width="6.125" style="57" bestFit="1" customWidth="1"/>
    <col min="184" max="186" width="5.5" style="57"/>
    <col min="187" max="193" width="6.125" style="57" customWidth="1"/>
    <col min="194" max="195" width="6.125" style="57" hidden="1" customWidth="1"/>
    <col min="196" max="198" width="5.5" style="57"/>
    <col min="199" max="205" width="6.125" style="57" customWidth="1"/>
    <col min="206" max="206" width="0.125" style="57" customWidth="1"/>
    <col min="207" max="207" width="6.125" style="57" hidden="1" customWidth="1"/>
    <col min="208" max="209" width="5.5" style="57"/>
    <col min="210" max="210" width="7.25" style="57" customWidth="1"/>
    <col min="211" max="215" width="6.125" style="57" customWidth="1"/>
    <col min="216" max="216" width="6" style="57" customWidth="1"/>
    <col min="217" max="218" width="6.125" style="57" hidden="1" customWidth="1"/>
    <col min="219" max="219" width="6.25" style="146" customWidth="1"/>
    <col min="220" max="221" width="4.5" style="146" customWidth="1"/>
    <col min="222" max="222" width="5.875" style="146" customWidth="1"/>
    <col min="223" max="226" width="4.5" style="146" customWidth="1"/>
    <col min="227" max="227" width="0.125" style="146" customWidth="1"/>
    <col min="228" max="228" width="6.125" style="146" customWidth="1"/>
    <col min="229" max="229" width="5.75" style="57" customWidth="1"/>
    <col min="230" max="231" width="6.375" style="146" customWidth="1"/>
    <col min="232" max="232" width="6.875" style="146" customWidth="1"/>
    <col min="233" max="233" width="3" style="146" customWidth="1"/>
    <col min="234" max="234" width="4.125" style="146" customWidth="1"/>
    <col min="235" max="235" width="4.25" style="146" customWidth="1"/>
    <col min="236" max="236" width="2.875" style="146" customWidth="1"/>
    <col min="237" max="237" width="5.375" style="146" customWidth="1"/>
    <col min="238" max="238" width="6.375" style="146" customWidth="1"/>
    <col min="239" max="239" width="5" style="57" customWidth="1"/>
    <col min="240" max="240" width="6.5" style="57" customWidth="1"/>
    <col min="241" max="243" width="5.5" style="57"/>
    <col min="244" max="250" width="6.125" style="57" customWidth="1"/>
    <col min="251" max="251" width="0.125" style="57" customWidth="1"/>
    <col min="252" max="252" width="6.125" style="57" hidden="1" customWidth="1"/>
    <col min="253" max="255" width="5.5" style="57"/>
    <col min="256" max="262" width="6.125" style="57" customWidth="1"/>
    <col min="263" max="263" width="0.125" style="57" customWidth="1"/>
    <col min="264" max="264" width="6.125" style="57" hidden="1" customWidth="1"/>
    <col min="265" max="266" width="5.5" style="57"/>
    <col min="267" max="272" width="8.625" style="57" customWidth="1"/>
    <col min="273" max="273" width="8.375" style="57" customWidth="1"/>
    <col min="274" max="275" width="8.625" style="57" hidden="1" customWidth="1"/>
    <col min="276" max="276" width="7.875" style="146" customWidth="1"/>
    <col min="277" max="282" width="7.25" style="146" customWidth="1"/>
    <col min="283" max="283" width="7.125" style="146" customWidth="1"/>
    <col min="284" max="285" width="7.25" style="146" hidden="1" customWidth="1"/>
    <col min="286" max="286" width="5.75" style="146" customWidth="1"/>
    <col min="287" max="293" width="6.375" style="146" customWidth="1"/>
    <col min="294" max="295" width="6.375" style="146" hidden="1" customWidth="1"/>
    <col min="296" max="296" width="5.75" style="146" customWidth="1"/>
    <col min="297" max="305" width="6.375" style="146" customWidth="1"/>
    <col min="306" max="306" width="5.5" style="57" bestFit="1" customWidth="1"/>
    <col min="307" max="307" width="5.625" style="57" bestFit="1" customWidth="1"/>
    <col min="308" max="310" width="5.5" style="57"/>
    <col min="311" max="316" width="6.125" style="57" customWidth="1"/>
    <col min="317" max="317" width="6" style="57" customWidth="1"/>
    <col min="318" max="319" width="6.125" style="57" hidden="1" customWidth="1"/>
    <col min="320" max="322" width="5.5" style="57"/>
    <col min="323" max="329" width="6.125" style="57" customWidth="1"/>
    <col min="330" max="330" width="6.625" style="57" hidden="1" customWidth="1"/>
    <col min="331" max="331" width="6.125" style="57" hidden="1" customWidth="1"/>
    <col min="332" max="333" width="5.5" style="57"/>
    <col min="334" max="339" width="6.125" style="57" customWidth="1"/>
    <col min="340" max="340" width="6" style="57" customWidth="1"/>
    <col min="341" max="342" width="6.125" style="57" hidden="1" customWidth="1"/>
    <col min="343" max="343" width="6.25" style="146" customWidth="1"/>
    <col min="344" max="350" width="6" style="146" customWidth="1"/>
    <col min="351" max="351" width="0.125" style="146" customWidth="1"/>
    <col min="352" max="352" width="6" style="146" hidden="1" customWidth="1"/>
    <col min="353" max="353" width="5.75" style="146" customWidth="1"/>
    <col min="354" max="359" width="5.625" style="146" customWidth="1"/>
    <col min="360" max="360" width="5.5" style="146" customWidth="1"/>
    <col min="361" max="362" width="5.625" style="146" hidden="1" customWidth="1"/>
    <col min="363" max="363" width="5.5" style="57" bestFit="1" customWidth="1"/>
    <col min="364" max="364" width="5.625" style="57" bestFit="1" customWidth="1"/>
    <col min="365" max="367" width="5.5" style="57"/>
    <col min="368" max="376" width="6.125" style="57" customWidth="1"/>
    <col min="377" max="379" width="5.5" style="57"/>
    <col min="380" max="385" width="6.125" style="57" customWidth="1"/>
    <col min="386" max="386" width="6" style="57" customWidth="1"/>
    <col min="387" max="387" width="6.625" style="57" hidden="1" customWidth="1"/>
    <col min="388" max="388" width="6.125" style="57" hidden="1" customWidth="1"/>
    <col min="389" max="390" width="5.5" style="57"/>
    <col min="391" max="397" width="6.125" style="57" customWidth="1"/>
    <col min="398" max="399" width="6.125" style="57" hidden="1" customWidth="1"/>
    <col min="400" max="400" width="6.25" style="146" customWidth="1"/>
    <col min="401" max="406" width="6" style="146" customWidth="1"/>
    <col min="407" max="407" width="5.875" style="146" customWidth="1"/>
    <col min="408" max="409" width="6" style="146" hidden="1" customWidth="1"/>
    <col min="410" max="410" width="5.75" style="146" customWidth="1"/>
    <col min="411" max="417" width="5.625" style="146" customWidth="1"/>
    <col min="418" max="418" width="0.125" style="146" customWidth="1"/>
    <col min="419" max="419" width="5.625" style="146" hidden="1" customWidth="1"/>
    <col min="420" max="420" width="5.5" style="57" bestFit="1" customWidth="1"/>
    <col min="421" max="421" width="5.625" style="57" bestFit="1" customWidth="1"/>
    <col min="422" max="16384" width="5.5" style="57"/>
  </cols>
  <sheetData>
    <row r="1" spans="1:421" ht="26.25" customHeight="1" thickBot="1">
      <c r="A1" s="307" t="s">
        <v>31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  <c r="IW1" s="308"/>
      <c r="IX1" s="308"/>
      <c r="IY1" s="308"/>
      <c r="IZ1" s="308"/>
      <c r="JA1" s="308"/>
      <c r="JB1" s="308"/>
      <c r="JC1" s="308"/>
      <c r="JD1" s="308"/>
      <c r="JE1" s="308"/>
      <c r="JF1" s="308"/>
      <c r="JG1" s="308"/>
      <c r="JH1" s="308"/>
      <c r="JI1" s="308"/>
      <c r="JJ1" s="308"/>
      <c r="JK1" s="308"/>
      <c r="JL1" s="308"/>
      <c r="JM1" s="308"/>
      <c r="JN1" s="308"/>
      <c r="JO1" s="308"/>
      <c r="JP1" s="308"/>
      <c r="JQ1" s="308"/>
      <c r="JR1" s="308"/>
      <c r="JS1" s="308"/>
      <c r="JT1" s="308"/>
      <c r="JU1" s="308"/>
      <c r="JV1" s="308"/>
      <c r="JW1" s="308"/>
      <c r="JX1" s="308"/>
      <c r="JY1" s="308"/>
      <c r="JZ1" s="308"/>
      <c r="KA1" s="308"/>
      <c r="KB1" s="308"/>
      <c r="KC1" s="308"/>
      <c r="KD1" s="308"/>
      <c r="KE1" s="308"/>
      <c r="KF1" s="308"/>
      <c r="KG1" s="308"/>
      <c r="KH1" s="308"/>
      <c r="KI1" s="308"/>
      <c r="KJ1" s="308"/>
      <c r="KK1" s="308"/>
      <c r="KL1" s="308"/>
      <c r="KM1" s="308"/>
      <c r="KN1" s="308"/>
      <c r="KO1" s="308"/>
      <c r="KP1" s="308"/>
      <c r="KQ1" s="308"/>
      <c r="KR1" s="308"/>
      <c r="KS1" s="308"/>
      <c r="KT1" s="308"/>
      <c r="KU1" s="308"/>
      <c r="KV1" s="308"/>
      <c r="KW1" s="308"/>
      <c r="KX1" s="308"/>
      <c r="KY1" s="308"/>
      <c r="KZ1" s="308"/>
      <c r="LA1" s="308"/>
      <c r="LB1" s="308"/>
      <c r="LC1" s="308"/>
      <c r="LD1" s="308"/>
      <c r="LE1" s="308"/>
      <c r="LF1" s="308"/>
      <c r="LG1" s="308"/>
      <c r="LH1" s="308"/>
      <c r="LI1" s="308"/>
      <c r="LJ1" s="308"/>
      <c r="LK1" s="308"/>
      <c r="LL1" s="308"/>
      <c r="LM1" s="308"/>
      <c r="LN1" s="308"/>
      <c r="LO1" s="308"/>
      <c r="LP1" s="308"/>
      <c r="LQ1" s="308"/>
      <c r="LR1" s="308"/>
      <c r="LS1" s="308"/>
      <c r="LT1" s="308"/>
      <c r="LU1" s="308"/>
      <c r="LV1" s="308"/>
      <c r="LW1" s="308"/>
      <c r="LX1" s="308"/>
      <c r="LY1" s="308"/>
      <c r="LZ1" s="308"/>
      <c r="MA1" s="308"/>
      <c r="MB1" s="308"/>
      <c r="MC1" s="308"/>
      <c r="MD1" s="308"/>
      <c r="ME1" s="308"/>
      <c r="MF1" s="308"/>
      <c r="MG1" s="308"/>
      <c r="MH1" s="308"/>
      <c r="MI1" s="308"/>
      <c r="MJ1" s="308"/>
      <c r="MK1" s="308"/>
      <c r="ML1" s="308"/>
      <c r="MM1" s="308"/>
      <c r="MN1" s="308"/>
      <c r="MO1" s="308"/>
      <c r="MP1" s="308"/>
      <c r="MQ1" s="308"/>
      <c r="MR1" s="308"/>
      <c r="MS1" s="308"/>
      <c r="MT1" s="308"/>
      <c r="MU1" s="308"/>
      <c r="MV1" s="308"/>
      <c r="MW1" s="308"/>
      <c r="MX1" s="308"/>
      <c r="MY1" s="308"/>
      <c r="MZ1" s="308"/>
      <c r="NA1" s="308"/>
      <c r="NB1" s="308"/>
      <c r="NC1" s="308"/>
      <c r="ND1" s="308"/>
      <c r="NE1" s="308"/>
      <c r="NF1" s="308"/>
      <c r="NG1" s="308"/>
      <c r="NH1" s="308"/>
      <c r="NI1" s="308"/>
      <c r="NJ1" s="308"/>
      <c r="NK1" s="308"/>
      <c r="NL1" s="308"/>
      <c r="NM1" s="308"/>
      <c r="NN1" s="308"/>
      <c r="NO1" s="308"/>
      <c r="NP1" s="308"/>
      <c r="NQ1" s="308"/>
      <c r="NR1" s="308"/>
      <c r="NS1" s="308"/>
      <c r="NT1" s="308"/>
      <c r="NU1" s="308"/>
      <c r="NV1" s="308"/>
      <c r="NW1" s="308"/>
      <c r="NX1" s="308"/>
      <c r="NY1" s="308"/>
      <c r="NZ1" s="308"/>
      <c r="OA1" s="308"/>
      <c r="OB1" s="308"/>
      <c r="OC1" s="308"/>
      <c r="OD1" s="308"/>
      <c r="OE1" s="308"/>
      <c r="OF1" s="308"/>
      <c r="OG1" s="308"/>
      <c r="OH1" s="308"/>
      <c r="OI1" s="308"/>
      <c r="OJ1" s="308"/>
      <c r="OK1" s="308"/>
      <c r="OL1" s="308"/>
      <c r="OM1" s="308"/>
      <c r="ON1" s="308"/>
      <c r="OO1" s="308"/>
      <c r="OP1" s="308"/>
      <c r="OQ1" s="308"/>
      <c r="OR1" s="308"/>
      <c r="OS1" s="308"/>
      <c r="OT1" s="308"/>
      <c r="OU1" s="308"/>
      <c r="OV1" s="308"/>
      <c r="OW1" s="308"/>
      <c r="OX1" s="308"/>
      <c r="OY1" s="308"/>
      <c r="OZ1" s="308"/>
      <c r="PA1" s="308"/>
      <c r="PB1" s="308"/>
      <c r="PC1" s="308"/>
      <c r="PD1" s="308"/>
      <c r="PE1" s="308"/>
    </row>
    <row r="2" spans="1:421" ht="29.25" customHeight="1" thickBot="1">
      <c r="A2" s="301" t="s">
        <v>56</v>
      </c>
      <c r="B2" s="232" t="s">
        <v>52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6"/>
      <c r="BR2" s="322" t="s">
        <v>51</v>
      </c>
      <c r="BS2" s="323"/>
      <c r="BT2" s="323"/>
      <c r="BU2" s="323"/>
      <c r="BV2" s="323"/>
      <c r="BW2" s="323"/>
      <c r="BX2" s="323"/>
      <c r="BY2" s="323"/>
      <c r="BZ2" s="323"/>
      <c r="CA2" s="323"/>
      <c r="CB2" s="323"/>
      <c r="CC2" s="323"/>
      <c r="CD2" s="323"/>
      <c r="CE2" s="323"/>
      <c r="CF2" s="323"/>
      <c r="CG2" s="323"/>
      <c r="CH2" s="323"/>
      <c r="CI2" s="323"/>
      <c r="CJ2" s="323"/>
      <c r="CK2" s="323"/>
      <c r="CL2" s="323"/>
      <c r="CM2" s="323"/>
      <c r="CN2" s="323"/>
      <c r="CO2" s="323"/>
      <c r="CP2" s="323"/>
      <c r="CQ2" s="323"/>
      <c r="CR2" s="323"/>
      <c r="CS2" s="323"/>
      <c r="CT2" s="323"/>
      <c r="CU2" s="323"/>
      <c r="CV2" s="323"/>
      <c r="CW2" s="323"/>
      <c r="CX2" s="323"/>
      <c r="CY2" s="323"/>
      <c r="CZ2" s="323"/>
      <c r="DA2" s="324"/>
      <c r="DB2" s="324"/>
      <c r="DC2" s="324"/>
      <c r="DD2" s="324"/>
      <c r="DE2" s="324"/>
      <c r="DF2" s="324"/>
      <c r="DG2" s="324"/>
      <c r="DH2" s="324"/>
      <c r="DI2" s="324"/>
      <c r="DJ2" s="324"/>
      <c r="DK2" s="324"/>
      <c r="DL2" s="324"/>
      <c r="DM2" s="324"/>
      <c r="DN2" s="324"/>
      <c r="DO2" s="324"/>
      <c r="DP2" s="324"/>
      <c r="DQ2" s="324"/>
      <c r="DR2" s="324"/>
      <c r="DS2" s="324"/>
      <c r="DT2" s="324"/>
      <c r="DU2" s="323"/>
      <c r="DV2" s="325"/>
      <c r="DW2" s="303" t="s">
        <v>50</v>
      </c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20" t="s">
        <v>2</v>
      </c>
      <c r="GC2" s="258"/>
      <c r="GD2" s="258"/>
      <c r="GE2" s="258"/>
      <c r="GF2" s="258"/>
      <c r="GG2" s="258"/>
      <c r="GH2" s="258"/>
      <c r="GI2" s="258"/>
      <c r="GJ2" s="258"/>
      <c r="GK2" s="258"/>
      <c r="GL2" s="258"/>
      <c r="GM2" s="258"/>
      <c r="GN2" s="258"/>
      <c r="GO2" s="258"/>
      <c r="GP2" s="258"/>
      <c r="GQ2" s="258"/>
      <c r="GR2" s="258"/>
      <c r="GS2" s="258"/>
      <c r="GT2" s="258"/>
      <c r="GU2" s="258"/>
      <c r="GV2" s="258"/>
      <c r="GW2" s="258"/>
      <c r="GX2" s="258"/>
      <c r="GY2" s="258"/>
      <c r="GZ2" s="258"/>
      <c r="HA2" s="258"/>
      <c r="HB2" s="258"/>
      <c r="HC2" s="258"/>
      <c r="HD2" s="258"/>
      <c r="HE2" s="258"/>
      <c r="HF2" s="258"/>
      <c r="HG2" s="258"/>
      <c r="HH2" s="258"/>
      <c r="HI2" s="258"/>
      <c r="HJ2" s="258"/>
      <c r="HK2" s="321"/>
      <c r="HL2" s="321"/>
      <c r="HM2" s="321"/>
      <c r="HN2" s="321"/>
      <c r="HO2" s="321"/>
      <c r="HP2" s="321"/>
      <c r="HQ2" s="321"/>
      <c r="HR2" s="321"/>
      <c r="HS2" s="321"/>
      <c r="HT2" s="321"/>
      <c r="HU2" s="321"/>
      <c r="HV2" s="321"/>
      <c r="HW2" s="321"/>
      <c r="HX2" s="321"/>
      <c r="HY2" s="321"/>
      <c r="HZ2" s="321"/>
      <c r="IA2" s="321"/>
      <c r="IB2" s="321"/>
      <c r="IC2" s="321"/>
      <c r="ID2" s="321"/>
      <c r="IE2" s="258"/>
      <c r="IF2" s="259"/>
      <c r="IG2" s="257" t="s">
        <v>24</v>
      </c>
      <c r="IH2" s="258"/>
      <c r="II2" s="258"/>
      <c r="IJ2" s="258"/>
      <c r="IK2" s="258"/>
      <c r="IL2" s="258"/>
      <c r="IM2" s="258"/>
      <c r="IN2" s="258"/>
      <c r="IO2" s="258"/>
      <c r="IP2" s="258"/>
      <c r="IQ2" s="258"/>
      <c r="IR2" s="258"/>
      <c r="IS2" s="258"/>
      <c r="IT2" s="258"/>
      <c r="IU2" s="258"/>
      <c r="IV2" s="258"/>
      <c r="IW2" s="258"/>
      <c r="IX2" s="258"/>
      <c r="IY2" s="258"/>
      <c r="IZ2" s="258"/>
      <c r="JA2" s="258"/>
      <c r="JB2" s="258"/>
      <c r="JC2" s="258"/>
      <c r="JD2" s="258"/>
      <c r="JE2" s="258"/>
      <c r="JF2" s="258"/>
      <c r="JG2" s="258"/>
      <c r="JH2" s="258"/>
      <c r="JI2" s="258"/>
      <c r="JJ2" s="258"/>
      <c r="JK2" s="258"/>
      <c r="JL2" s="258"/>
      <c r="JM2" s="258"/>
      <c r="JN2" s="258"/>
      <c r="JO2" s="258"/>
      <c r="JP2" s="258"/>
      <c r="JQ2" s="258"/>
      <c r="JR2" s="258"/>
      <c r="JS2" s="258"/>
      <c r="JT2" s="258"/>
      <c r="JU2" s="258"/>
      <c r="JV2" s="258"/>
      <c r="JW2" s="258"/>
      <c r="JX2" s="258"/>
      <c r="JY2" s="258"/>
      <c r="JZ2" s="258"/>
      <c r="KA2" s="258"/>
      <c r="KB2" s="258"/>
      <c r="KC2" s="258"/>
      <c r="KD2" s="258"/>
      <c r="KE2" s="258"/>
      <c r="KF2" s="258"/>
      <c r="KG2" s="258"/>
      <c r="KH2" s="258"/>
      <c r="KI2" s="258"/>
      <c r="KJ2" s="258"/>
      <c r="KK2" s="258"/>
      <c r="KL2" s="258"/>
      <c r="KM2" s="258"/>
      <c r="KN2" s="258"/>
      <c r="KO2" s="258"/>
      <c r="KP2" s="258"/>
      <c r="KQ2" s="258"/>
      <c r="KR2" s="258"/>
      <c r="KS2" s="258"/>
      <c r="KT2" s="258"/>
      <c r="KU2" s="259"/>
      <c r="KV2" s="257" t="s">
        <v>0</v>
      </c>
      <c r="KW2" s="258"/>
      <c r="KX2" s="258"/>
      <c r="KY2" s="258"/>
      <c r="KZ2" s="258"/>
      <c r="LA2" s="258"/>
      <c r="LB2" s="258"/>
      <c r="LC2" s="258"/>
      <c r="LD2" s="258"/>
      <c r="LE2" s="258"/>
      <c r="LF2" s="258"/>
      <c r="LG2" s="258"/>
      <c r="LH2" s="258"/>
      <c r="LI2" s="258"/>
      <c r="LJ2" s="258"/>
      <c r="LK2" s="258"/>
      <c r="LL2" s="258"/>
      <c r="LM2" s="258"/>
      <c r="LN2" s="258"/>
      <c r="LO2" s="258"/>
      <c r="LP2" s="258"/>
      <c r="LQ2" s="258"/>
      <c r="LR2" s="258"/>
      <c r="LS2" s="258"/>
      <c r="LT2" s="258"/>
      <c r="LU2" s="258"/>
      <c r="LV2" s="258"/>
      <c r="LW2" s="258"/>
      <c r="LX2" s="258"/>
      <c r="LY2" s="258"/>
      <c r="LZ2" s="258"/>
      <c r="MA2" s="258"/>
      <c r="MB2" s="258"/>
      <c r="MC2" s="258"/>
      <c r="MD2" s="258"/>
      <c r="ME2" s="258"/>
      <c r="MF2" s="258"/>
      <c r="MG2" s="258"/>
      <c r="MH2" s="258"/>
      <c r="MI2" s="258"/>
      <c r="MJ2" s="258"/>
      <c r="MK2" s="258"/>
      <c r="ML2" s="258"/>
      <c r="MM2" s="258"/>
      <c r="MN2" s="258"/>
      <c r="MO2" s="258"/>
      <c r="MP2" s="258"/>
      <c r="MQ2" s="258"/>
      <c r="MR2" s="258"/>
      <c r="MS2" s="258"/>
      <c r="MT2" s="258"/>
      <c r="MU2" s="258"/>
      <c r="MV2" s="258"/>
      <c r="MW2" s="258"/>
      <c r="MX2" s="258"/>
      <c r="MY2" s="258"/>
      <c r="MZ2" s="259"/>
      <c r="NA2" s="257" t="s">
        <v>45</v>
      </c>
      <c r="NB2" s="258"/>
      <c r="NC2" s="258"/>
      <c r="ND2" s="258"/>
      <c r="NE2" s="258"/>
      <c r="NF2" s="258"/>
      <c r="NG2" s="258"/>
      <c r="NH2" s="258"/>
      <c r="NI2" s="258"/>
      <c r="NJ2" s="258"/>
      <c r="NK2" s="258"/>
      <c r="NL2" s="258"/>
      <c r="NM2" s="258"/>
      <c r="NN2" s="258"/>
      <c r="NO2" s="258"/>
      <c r="NP2" s="258"/>
      <c r="NQ2" s="258"/>
      <c r="NR2" s="258"/>
      <c r="NS2" s="258"/>
      <c r="NT2" s="258"/>
      <c r="NU2" s="258"/>
      <c r="NV2" s="258"/>
      <c r="NW2" s="258"/>
      <c r="NX2" s="258"/>
      <c r="NY2" s="258"/>
      <c r="NZ2" s="258"/>
      <c r="OA2" s="258"/>
      <c r="OB2" s="258"/>
      <c r="OC2" s="258"/>
      <c r="OD2" s="258"/>
      <c r="OE2" s="258"/>
      <c r="OF2" s="258"/>
      <c r="OG2" s="258"/>
      <c r="OH2" s="258"/>
      <c r="OI2" s="258"/>
      <c r="OJ2" s="258"/>
      <c r="OK2" s="258"/>
      <c r="OL2" s="258"/>
      <c r="OM2" s="258"/>
      <c r="ON2" s="258"/>
      <c r="OO2" s="258"/>
      <c r="OP2" s="258"/>
      <c r="OQ2" s="258"/>
      <c r="OR2" s="258"/>
      <c r="OS2" s="258"/>
      <c r="OT2" s="258"/>
      <c r="OU2" s="258"/>
      <c r="OV2" s="258"/>
      <c r="OW2" s="258"/>
      <c r="OX2" s="258"/>
      <c r="OY2" s="258"/>
      <c r="OZ2" s="258"/>
      <c r="PA2" s="258"/>
      <c r="PB2" s="258"/>
      <c r="PC2" s="258"/>
      <c r="PD2" s="258"/>
      <c r="PE2" s="259"/>
    </row>
    <row r="3" spans="1:421" ht="16.5" customHeight="1" thickBot="1">
      <c r="A3" s="302"/>
      <c r="B3" s="237" t="s">
        <v>3</v>
      </c>
      <c r="C3" s="240" t="s">
        <v>21</v>
      </c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53" t="s">
        <v>26</v>
      </c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6"/>
      <c r="BR3" s="286" t="s">
        <v>3</v>
      </c>
      <c r="BS3" s="210" t="s">
        <v>21</v>
      </c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89"/>
      <c r="DA3" s="185" t="s">
        <v>26</v>
      </c>
      <c r="DB3" s="186"/>
      <c r="DC3" s="186"/>
      <c r="DD3" s="186"/>
      <c r="DE3" s="186"/>
      <c r="DF3" s="186"/>
      <c r="DG3" s="186"/>
      <c r="DH3" s="186"/>
      <c r="DI3" s="186"/>
      <c r="DJ3" s="186"/>
      <c r="DK3" s="186"/>
      <c r="DL3" s="186"/>
      <c r="DM3" s="186"/>
      <c r="DN3" s="186"/>
      <c r="DO3" s="186"/>
      <c r="DP3" s="186"/>
      <c r="DQ3" s="186"/>
      <c r="DR3" s="186"/>
      <c r="DS3" s="186"/>
      <c r="DT3" s="187"/>
      <c r="DU3" s="286" t="s">
        <v>5</v>
      </c>
      <c r="DV3" s="326" t="s">
        <v>6</v>
      </c>
      <c r="DW3" s="304" t="s">
        <v>3</v>
      </c>
      <c r="DX3" s="299" t="s">
        <v>21</v>
      </c>
      <c r="DY3" s="299"/>
      <c r="DZ3" s="299"/>
      <c r="EA3" s="299"/>
      <c r="EB3" s="299"/>
      <c r="EC3" s="299"/>
      <c r="ED3" s="299"/>
      <c r="EE3" s="299"/>
      <c r="EF3" s="299"/>
      <c r="EG3" s="299"/>
      <c r="EH3" s="299"/>
      <c r="EI3" s="299"/>
      <c r="EJ3" s="299"/>
      <c r="EK3" s="299"/>
      <c r="EL3" s="299"/>
      <c r="EM3" s="299"/>
      <c r="EN3" s="299"/>
      <c r="EO3" s="299"/>
      <c r="EP3" s="299"/>
      <c r="EQ3" s="299"/>
      <c r="ER3" s="299"/>
      <c r="ES3" s="299"/>
      <c r="ET3" s="299"/>
      <c r="EU3" s="299"/>
      <c r="EV3" s="299"/>
      <c r="EW3" s="299"/>
      <c r="EX3" s="299"/>
      <c r="EY3" s="299"/>
      <c r="EZ3" s="299"/>
      <c r="FA3" s="299"/>
      <c r="FB3" s="299"/>
      <c r="FC3" s="299"/>
      <c r="FD3" s="299"/>
      <c r="FE3" s="299"/>
      <c r="FF3" s="299" t="s">
        <v>26</v>
      </c>
      <c r="FG3" s="299"/>
      <c r="FH3" s="299"/>
      <c r="FI3" s="299"/>
      <c r="FJ3" s="299"/>
      <c r="FK3" s="299"/>
      <c r="FL3" s="299"/>
      <c r="FM3" s="299"/>
      <c r="FN3" s="299"/>
      <c r="FO3" s="299"/>
      <c r="FP3" s="299"/>
      <c r="FQ3" s="299"/>
      <c r="FR3" s="299"/>
      <c r="FS3" s="299"/>
      <c r="FT3" s="299"/>
      <c r="FU3" s="299"/>
      <c r="FV3" s="299"/>
      <c r="FW3" s="299"/>
      <c r="FX3" s="299"/>
      <c r="FY3" s="299"/>
      <c r="FZ3" s="304" t="s">
        <v>5</v>
      </c>
      <c r="GA3" s="305" t="s">
        <v>6</v>
      </c>
      <c r="GB3" s="286" t="s">
        <v>3</v>
      </c>
      <c r="GC3" s="210" t="s">
        <v>21</v>
      </c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89"/>
      <c r="HK3" s="185" t="s">
        <v>26</v>
      </c>
      <c r="HL3" s="186"/>
      <c r="HM3" s="186"/>
      <c r="HN3" s="186"/>
      <c r="HO3" s="186"/>
      <c r="HP3" s="186"/>
      <c r="HQ3" s="186"/>
      <c r="HR3" s="186"/>
      <c r="HS3" s="186"/>
      <c r="HT3" s="186"/>
      <c r="HU3" s="186"/>
      <c r="HV3" s="186"/>
      <c r="HW3" s="186"/>
      <c r="HX3" s="186"/>
      <c r="HY3" s="186"/>
      <c r="HZ3" s="186"/>
      <c r="IA3" s="186"/>
      <c r="IB3" s="186"/>
      <c r="IC3" s="186"/>
      <c r="ID3" s="187"/>
      <c r="IE3" s="286" t="s">
        <v>5</v>
      </c>
      <c r="IF3" s="290" t="s">
        <v>6</v>
      </c>
      <c r="IG3" s="223" t="s">
        <v>3</v>
      </c>
      <c r="IH3" s="210" t="s">
        <v>21</v>
      </c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  <c r="IW3" s="211"/>
      <c r="IX3" s="211"/>
      <c r="IY3" s="211"/>
      <c r="IZ3" s="211"/>
      <c r="JA3" s="211"/>
      <c r="JB3" s="211"/>
      <c r="JC3" s="211"/>
      <c r="JD3" s="211"/>
      <c r="JE3" s="211"/>
      <c r="JF3" s="211"/>
      <c r="JG3" s="211"/>
      <c r="JH3" s="211"/>
      <c r="JI3" s="211"/>
      <c r="JJ3" s="211"/>
      <c r="JK3" s="211"/>
      <c r="JL3" s="211"/>
      <c r="JM3" s="211"/>
      <c r="JN3" s="211"/>
      <c r="JO3" s="212"/>
      <c r="JP3" s="210" t="s">
        <v>26</v>
      </c>
      <c r="JQ3" s="211"/>
      <c r="JR3" s="211"/>
      <c r="JS3" s="211"/>
      <c r="JT3" s="211"/>
      <c r="JU3" s="211"/>
      <c r="JV3" s="211"/>
      <c r="JW3" s="211"/>
      <c r="JX3" s="211"/>
      <c r="JY3" s="211"/>
      <c r="JZ3" s="211"/>
      <c r="KA3" s="211"/>
      <c r="KB3" s="211"/>
      <c r="KC3" s="211"/>
      <c r="KD3" s="211"/>
      <c r="KE3" s="211"/>
      <c r="KF3" s="211"/>
      <c r="KG3" s="211"/>
      <c r="KH3" s="211"/>
      <c r="KI3" s="211"/>
      <c r="KJ3" s="211"/>
      <c r="KK3" s="212"/>
      <c r="KL3" s="58"/>
      <c r="KM3" s="59"/>
      <c r="KN3" s="59"/>
      <c r="KO3" s="59"/>
      <c r="KP3" s="59"/>
      <c r="KQ3" s="59"/>
      <c r="KR3" s="59"/>
      <c r="KS3" s="59"/>
      <c r="KT3" s="276" t="s">
        <v>5</v>
      </c>
      <c r="KU3" s="279" t="s">
        <v>6</v>
      </c>
      <c r="KV3" s="223" t="s">
        <v>3</v>
      </c>
      <c r="KW3" s="210" t="s">
        <v>21</v>
      </c>
      <c r="KX3" s="211"/>
      <c r="KY3" s="211"/>
      <c r="KZ3" s="211"/>
      <c r="LA3" s="211"/>
      <c r="LB3" s="211"/>
      <c r="LC3" s="211"/>
      <c r="LD3" s="211"/>
      <c r="LE3" s="211"/>
      <c r="LF3" s="211"/>
      <c r="LG3" s="211"/>
      <c r="LH3" s="211"/>
      <c r="LI3" s="211"/>
      <c r="LJ3" s="211"/>
      <c r="LK3" s="211"/>
      <c r="LL3" s="211"/>
      <c r="LM3" s="211"/>
      <c r="LN3" s="211"/>
      <c r="LO3" s="211"/>
      <c r="LP3" s="211"/>
      <c r="LQ3" s="211"/>
      <c r="LR3" s="211"/>
      <c r="LS3" s="211"/>
      <c r="LT3" s="211"/>
      <c r="LU3" s="211"/>
      <c r="LV3" s="211"/>
      <c r="LW3" s="211"/>
      <c r="LX3" s="211"/>
      <c r="LY3" s="211"/>
      <c r="LZ3" s="211"/>
      <c r="MA3" s="211"/>
      <c r="MB3" s="211"/>
      <c r="MC3" s="211"/>
      <c r="MD3" s="212"/>
      <c r="ME3" s="260" t="s">
        <v>26</v>
      </c>
      <c r="MF3" s="261"/>
      <c r="MG3" s="261"/>
      <c r="MH3" s="261"/>
      <c r="MI3" s="261"/>
      <c r="MJ3" s="261"/>
      <c r="MK3" s="261"/>
      <c r="ML3" s="261"/>
      <c r="MM3" s="261"/>
      <c r="MN3" s="261"/>
      <c r="MO3" s="261"/>
      <c r="MP3" s="261"/>
      <c r="MQ3" s="211"/>
      <c r="MR3" s="211"/>
      <c r="MS3" s="211"/>
      <c r="MT3" s="211"/>
      <c r="MU3" s="211"/>
      <c r="MV3" s="211"/>
      <c r="MW3" s="211"/>
      <c r="MX3" s="212"/>
      <c r="MY3" s="262" t="s">
        <v>5</v>
      </c>
      <c r="MZ3" s="263" t="s">
        <v>6</v>
      </c>
      <c r="NA3" s="223" t="s">
        <v>3</v>
      </c>
      <c r="NB3" s="210" t="s">
        <v>21</v>
      </c>
      <c r="NC3" s="211"/>
      <c r="ND3" s="211"/>
      <c r="NE3" s="211"/>
      <c r="NF3" s="211"/>
      <c r="NG3" s="211"/>
      <c r="NH3" s="211"/>
      <c r="NI3" s="211"/>
      <c r="NJ3" s="211"/>
      <c r="NK3" s="211"/>
      <c r="NL3" s="211"/>
      <c r="NM3" s="211"/>
      <c r="NN3" s="211"/>
      <c r="NO3" s="211"/>
      <c r="NP3" s="211"/>
      <c r="NQ3" s="211"/>
      <c r="NR3" s="211"/>
      <c r="NS3" s="211"/>
      <c r="NT3" s="211"/>
      <c r="NU3" s="211"/>
      <c r="NV3" s="211"/>
      <c r="NW3" s="211"/>
      <c r="NX3" s="211"/>
      <c r="NY3" s="211"/>
      <c r="NZ3" s="211"/>
      <c r="OA3" s="211"/>
      <c r="OB3" s="211"/>
      <c r="OC3" s="211"/>
      <c r="OD3" s="211"/>
      <c r="OE3" s="211"/>
      <c r="OF3" s="211"/>
      <c r="OG3" s="211"/>
      <c r="OH3" s="211"/>
      <c r="OI3" s="212"/>
      <c r="OJ3" s="260" t="s">
        <v>26</v>
      </c>
      <c r="OK3" s="261"/>
      <c r="OL3" s="261"/>
      <c r="OM3" s="261"/>
      <c r="ON3" s="261"/>
      <c r="OO3" s="261"/>
      <c r="OP3" s="261"/>
      <c r="OQ3" s="261"/>
      <c r="OR3" s="261"/>
      <c r="OS3" s="261"/>
      <c r="OT3" s="261"/>
      <c r="OU3" s="261"/>
      <c r="OV3" s="211"/>
      <c r="OW3" s="211"/>
      <c r="OX3" s="211"/>
      <c r="OY3" s="211"/>
      <c r="OZ3" s="211"/>
      <c r="PA3" s="211"/>
      <c r="PB3" s="211"/>
      <c r="PC3" s="212"/>
      <c r="PD3" s="262" t="s">
        <v>5</v>
      </c>
      <c r="PE3" s="263" t="s">
        <v>6</v>
      </c>
    </row>
    <row r="4" spans="1:421" ht="16.5" customHeight="1" thickBot="1">
      <c r="A4" s="302"/>
      <c r="B4" s="238"/>
      <c r="C4" s="242" t="s">
        <v>46</v>
      </c>
      <c r="D4" s="243"/>
      <c r="E4" s="243"/>
      <c r="F4" s="243"/>
      <c r="G4" s="243"/>
      <c r="H4" s="243"/>
      <c r="I4" s="243"/>
      <c r="J4" s="243"/>
      <c r="K4" s="243"/>
      <c r="L4" s="243"/>
      <c r="M4" s="244"/>
      <c r="N4" s="245" t="s">
        <v>22</v>
      </c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7"/>
      <c r="Z4" s="248" t="s">
        <v>23</v>
      </c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50" t="s">
        <v>27</v>
      </c>
      <c r="AL4" s="250"/>
      <c r="AM4" s="250"/>
      <c r="AN4" s="250"/>
      <c r="AO4" s="250"/>
      <c r="AP4" s="250"/>
      <c r="AQ4" s="250"/>
      <c r="AR4" s="250"/>
      <c r="AS4" s="250"/>
      <c r="AT4" s="250"/>
      <c r="AU4" s="250"/>
      <c r="AV4" s="251" t="s">
        <v>25</v>
      </c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 t="s">
        <v>28</v>
      </c>
      <c r="BH4" s="251"/>
      <c r="BI4" s="251"/>
      <c r="BJ4" s="251"/>
      <c r="BK4" s="251"/>
      <c r="BL4" s="251"/>
      <c r="BM4" s="251"/>
      <c r="BN4" s="251"/>
      <c r="BO4" s="251"/>
      <c r="BP4" s="251"/>
      <c r="BQ4" s="252"/>
      <c r="BR4" s="287"/>
      <c r="BS4" s="264" t="s">
        <v>46</v>
      </c>
      <c r="BT4" s="265"/>
      <c r="BU4" s="265"/>
      <c r="BV4" s="265"/>
      <c r="BW4" s="265"/>
      <c r="BX4" s="265"/>
      <c r="BY4" s="265"/>
      <c r="BZ4" s="265"/>
      <c r="CA4" s="265"/>
      <c r="CB4" s="265"/>
      <c r="CC4" s="292"/>
      <c r="CD4" s="293" t="s">
        <v>22</v>
      </c>
      <c r="CE4" s="294"/>
      <c r="CF4" s="294"/>
      <c r="CG4" s="294"/>
      <c r="CH4" s="294"/>
      <c r="CI4" s="294"/>
      <c r="CJ4" s="294"/>
      <c r="CK4" s="294"/>
      <c r="CL4" s="294"/>
      <c r="CM4" s="294"/>
      <c r="CN4" s="294"/>
      <c r="CO4" s="295"/>
      <c r="CP4" s="296" t="s">
        <v>23</v>
      </c>
      <c r="CQ4" s="297"/>
      <c r="CR4" s="297"/>
      <c r="CS4" s="297"/>
      <c r="CT4" s="297"/>
      <c r="CU4" s="297"/>
      <c r="CV4" s="297"/>
      <c r="CW4" s="297"/>
      <c r="CX4" s="297"/>
      <c r="CY4" s="297"/>
      <c r="CZ4" s="297"/>
      <c r="DA4" s="298" t="s">
        <v>27</v>
      </c>
      <c r="DB4" s="298"/>
      <c r="DC4" s="298"/>
      <c r="DD4" s="298"/>
      <c r="DE4" s="298"/>
      <c r="DF4" s="298"/>
      <c r="DG4" s="298"/>
      <c r="DH4" s="298"/>
      <c r="DI4" s="298"/>
      <c r="DJ4" s="298"/>
      <c r="DK4" s="299" t="s">
        <v>25</v>
      </c>
      <c r="DL4" s="299"/>
      <c r="DM4" s="299"/>
      <c r="DN4" s="299"/>
      <c r="DO4" s="299"/>
      <c r="DP4" s="299"/>
      <c r="DQ4" s="299"/>
      <c r="DR4" s="299"/>
      <c r="DS4" s="299"/>
      <c r="DT4" s="299"/>
      <c r="DU4" s="287"/>
      <c r="DV4" s="327"/>
      <c r="DW4" s="304"/>
      <c r="DX4" s="306" t="s">
        <v>46</v>
      </c>
      <c r="DY4" s="306"/>
      <c r="DZ4" s="306"/>
      <c r="EA4" s="306"/>
      <c r="EB4" s="306"/>
      <c r="EC4" s="306"/>
      <c r="ED4" s="306"/>
      <c r="EE4" s="306"/>
      <c r="EF4" s="306"/>
      <c r="EG4" s="306"/>
      <c r="EH4" s="306"/>
      <c r="EI4" s="310" t="s">
        <v>22</v>
      </c>
      <c r="EJ4" s="310"/>
      <c r="EK4" s="310"/>
      <c r="EL4" s="310"/>
      <c r="EM4" s="310"/>
      <c r="EN4" s="310"/>
      <c r="EO4" s="310"/>
      <c r="EP4" s="310"/>
      <c r="EQ4" s="310"/>
      <c r="ER4" s="310"/>
      <c r="ES4" s="310"/>
      <c r="ET4" s="310"/>
      <c r="EU4" s="311" t="s">
        <v>23</v>
      </c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298" t="s">
        <v>27</v>
      </c>
      <c r="FG4" s="298"/>
      <c r="FH4" s="298"/>
      <c r="FI4" s="298"/>
      <c r="FJ4" s="298"/>
      <c r="FK4" s="298"/>
      <c r="FL4" s="298"/>
      <c r="FM4" s="298"/>
      <c r="FN4" s="298"/>
      <c r="FO4" s="298"/>
      <c r="FP4" s="299" t="s">
        <v>25</v>
      </c>
      <c r="FQ4" s="299"/>
      <c r="FR4" s="299"/>
      <c r="FS4" s="299"/>
      <c r="FT4" s="299"/>
      <c r="FU4" s="299"/>
      <c r="FV4" s="299"/>
      <c r="FW4" s="299"/>
      <c r="FX4" s="299"/>
      <c r="FY4" s="299"/>
      <c r="FZ4" s="304"/>
      <c r="GA4" s="305"/>
      <c r="GB4" s="287"/>
      <c r="GC4" s="264" t="s">
        <v>46</v>
      </c>
      <c r="GD4" s="265"/>
      <c r="GE4" s="265"/>
      <c r="GF4" s="265"/>
      <c r="GG4" s="265"/>
      <c r="GH4" s="265"/>
      <c r="GI4" s="265"/>
      <c r="GJ4" s="265"/>
      <c r="GK4" s="265"/>
      <c r="GL4" s="265"/>
      <c r="GM4" s="292"/>
      <c r="GN4" s="293" t="s">
        <v>22</v>
      </c>
      <c r="GO4" s="294"/>
      <c r="GP4" s="294"/>
      <c r="GQ4" s="294"/>
      <c r="GR4" s="294"/>
      <c r="GS4" s="294"/>
      <c r="GT4" s="294"/>
      <c r="GU4" s="294"/>
      <c r="GV4" s="294"/>
      <c r="GW4" s="294"/>
      <c r="GX4" s="294"/>
      <c r="GY4" s="295"/>
      <c r="GZ4" s="296" t="s">
        <v>23</v>
      </c>
      <c r="HA4" s="297"/>
      <c r="HB4" s="297"/>
      <c r="HC4" s="297"/>
      <c r="HD4" s="297"/>
      <c r="HE4" s="297"/>
      <c r="HF4" s="297"/>
      <c r="HG4" s="297"/>
      <c r="HH4" s="297"/>
      <c r="HI4" s="297"/>
      <c r="HJ4" s="297"/>
      <c r="HK4" s="298" t="s">
        <v>27</v>
      </c>
      <c r="HL4" s="298"/>
      <c r="HM4" s="298"/>
      <c r="HN4" s="298"/>
      <c r="HO4" s="298"/>
      <c r="HP4" s="298"/>
      <c r="HQ4" s="298"/>
      <c r="HR4" s="298"/>
      <c r="HS4" s="298"/>
      <c r="HT4" s="298"/>
      <c r="HU4" s="299" t="s">
        <v>25</v>
      </c>
      <c r="HV4" s="299"/>
      <c r="HW4" s="299"/>
      <c r="HX4" s="299"/>
      <c r="HY4" s="299"/>
      <c r="HZ4" s="299"/>
      <c r="IA4" s="299"/>
      <c r="IB4" s="299"/>
      <c r="IC4" s="299"/>
      <c r="ID4" s="299"/>
      <c r="IE4" s="287"/>
      <c r="IF4" s="291"/>
      <c r="IG4" s="223"/>
      <c r="IH4" s="312" t="s">
        <v>46</v>
      </c>
      <c r="II4" s="313"/>
      <c r="IJ4" s="313"/>
      <c r="IK4" s="313"/>
      <c r="IL4" s="313"/>
      <c r="IM4" s="313"/>
      <c r="IN4" s="313"/>
      <c r="IO4" s="313"/>
      <c r="IP4" s="313"/>
      <c r="IQ4" s="313"/>
      <c r="IR4" s="314"/>
      <c r="IS4" s="266" t="s">
        <v>22</v>
      </c>
      <c r="IT4" s="267"/>
      <c r="IU4" s="267"/>
      <c r="IV4" s="267"/>
      <c r="IW4" s="267"/>
      <c r="IX4" s="267"/>
      <c r="IY4" s="267"/>
      <c r="IZ4" s="267"/>
      <c r="JA4" s="267"/>
      <c r="JB4" s="267"/>
      <c r="JC4" s="267"/>
      <c r="JD4" s="315"/>
      <c r="JE4" s="270" t="s">
        <v>23</v>
      </c>
      <c r="JF4" s="271"/>
      <c r="JG4" s="271"/>
      <c r="JH4" s="271"/>
      <c r="JI4" s="271"/>
      <c r="JJ4" s="271"/>
      <c r="JK4" s="271"/>
      <c r="JL4" s="271"/>
      <c r="JM4" s="271"/>
      <c r="JN4" s="271"/>
      <c r="JO4" s="316"/>
      <c r="JP4" s="317" t="s">
        <v>27</v>
      </c>
      <c r="JQ4" s="318"/>
      <c r="JR4" s="318"/>
      <c r="JS4" s="318"/>
      <c r="JT4" s="318"/>
      <c r="JU4" s="318"/>
      <c r="JV4" s="318"/>
      <c r="JW4" s="318"/>
      <c r="JX4" s="318"/>
      <c r="JY4" s="319"/>
      <c r="JZ4" s="282" t="s">
        <v>25</v>
      </c>
      <c r="KA4" s="268"/>
      <c r="KB4" s="268"/>
      <c r="KC4" s="268"/>
      <c r="KD4" s="268"/>
      <c r="KE4" s="268"/>
      <c r="KF4" s="268"/>
      <c r="KG4" s="268"/>
      <c r="KH4" s="268"/>
      <c r="KI4" s="269"/>
      <c r="KJ4" s="283" t="s">
        <v>28</v>
      </c>
      <c r="KK4" s="284"/>
      <c r="KL4" s="284"/>
      <c r="KM4" s="284"/>
      <c r="KN4" s="284"/>
      <c r="KO4" s="284"/>
      <c r="KP4" s="284"/>
      <c r="KQ4" s="284"/>
      <c r="KR4" s="284"/>
      <c r="KS4" s="285"/>
      <c r="KT4" s="277"/>
      <c r="KU4" s="280"/>
      <c r="KV4" s="223"/>
      <c r="KW4" s="264" t="s">
        <v>46</v>
      </c>
      <c r="KX4" s="265"/>
      <c r="KY4" s="265"/>
      <c r="KZ4" s="265"/>
      <c r="LA4" s="265"/>
      <c r="LB4" s="211"/>
      <c r="LC4" s="211"/>
      <c r="LD4" s="60"/>
      <c r="LE4" s="60"/>
      <c r="LF4" s="60"/>
      <c r="LG4" s="60"/>
      <c r="LH4" s="266" t="s">
        <v>22</v>
      </c>
      <c r="LI4" s="267"/>
      <c r="LJ4" s="267"/>
      <c r="LK4" s="267"/>
      <c r="LL4" s="267"/>
      <c r="LM4" s="267"/>
      <c r="LN4" s="268"/>
      <c r="LO4" s="268"/>
      <c r="LP4" s="268"/>
      <c r="LQ4" s="268"/>
      <c r="LR4" s="268"/>
      <c r="LS4" s="269"/>
      <c r="LT4" s="270" t="s">
        <v>23</v>
      </c>
      <c r="LU4" s="271"/>
      <c r="LV4" s="271"/>
      <c r="LW4" s="271"/>
      <c r="LX4" s="271"/>
      <c r="LY4" s="268"/>
      <c r="LZ4" s="268"/>
      <c r="MA4" s="268"/>
      <c r="MB4" s="268"/>
      <c r="MC4" s="268"/>
      <c r="MD4" s="269"/>
      <c r="ME4" s="272" t="s">
        <v>27</v>
      </c>
      <c r="MF4" s="273"/>
      <c r="MG4" s="273"/>
      <c r="MH4" s="273"/>
      <c r="MI4" s="211"/>
      <c r="MJ4" s="211"/>
      <c r="MK4" s="211"/>
      <c r="ML4" s="211"/>
      <c r="MM4" s="211"/>
      <c r="MN4" s="212"/>
      <c r="MO4" s="274" t="s">
        <v>25</v>
      </c>
      <c r="MP4" s="275"/>
      <c r="MQ4" s="268"/>
      <c r="MR4" s="268"/>
      <c r="MS4" s="268"/>
      <c r="MT4" s="268"/>
      <c r="MU4" s="268"/>
      <c r="MV4" s="268"/>
      <c r="MW4" s="268"/>
      <c r="MX4" s="269"/>
      <c r="MY4" s="262"/>
      <c r="MZ4" s="263"/>
      <c r="NA4" s="223"/>
      <c r="NB4" s="264" t="s">
        <v>46</v>
      </c>
      <c r="NC4" s="265"/>
      <c r="ND4" s="265"/>
      <c r="NE4" s="265"/>
      <c r="NF4" s="265"/>
      <c r="NG4" s="211"/>
      <c r="NH4" s="211"/>
      <c r="NI4" s="60"/>
      <c r="NJ4" s="60"/>
      <c r="NK4" s="60"/>
      <c r="NL4" s="60"/>
      <c r="NM4" s="266" t="s">
        <v>22</v>
      </c>
      <c r="NN4" s="267"/>
      <c r="NO4" s="267"/>
      <c r="NP4" s="267"/>
      <c r="NQ4" s="267"/>
      <c r="NR4" s="267"/>
      <c r="NS4" s="268"/>
      <c r="NT4" s="268"/>
      <c r="NU4" s="268"/>
      <c r="NV4" s="268"/>
      <c r="NW4" s="268"/>
      <c r="NX4" s="269"/>
      <c r="NY4" s="270" t="s">
        <v>23</v>
      </c>
      <c r="NZ4" s="271"/>
      <c r="OA4" s="271"/>
      <c r="OB4" s="271"/>
      <c r="OC4" s="271"/>
      <c r="OD4" s="268"/>
      <c r="OE4" s="268"/>
      <c r="OF4" s="268"/>
      <c r="OG4" s="268"/>
      <c r="OH4" s="268"/>
      <c r="OI4" s="269"/>
      <c r="OJ4" s="272" t="s">
        <v>27</v>
      </c>
      <c r="OK4" s="273"/>
      <c r="OL4" s="273"/>
      <c r="OM4" s="273"/>
      <c r="ON4" s="211"/>
      <c r="OO4" s="211"/>
      <c r="OP4" s="211"/>
      <c r="OQ4" s="211"/>
      <c r="OR4" s="211"/>
      <c r="OS4" s="212"/>
      <c r="OT4" s="274" t="s">
        <v>25</v>
      </c>
      <c r="OU4" s="275"/>
      <c r="OV4" s="268"/>
      <c r="OW4" s="268"/>
      <c r="OX4" s="268"/>
      <c r="OY4" s="268"/>
      <c r="OZ4" s="268"/>
      <c r="PA4" s="268"/>
      <c r="PB4" s="268"/>
      <c r="PC4" s="269"/>
      <c r="PD4" s="262"/>
      <c r="PE4" s="263"/>
    </row>
    <row r="5" spans="1:421" ht="77.25" customHeight="1">
      <c r="A5" s="302"/>
      <c r="B5" s="239"/>
      <c r="C5" s="27" t="s">
        <v>7</v>
      </c>
      <c r="D5" s="27" t="s">
        <v>9</v>
      </c>
      <c r="E5" s="27" t="s">
        <v>10</v>
      </c>
      <c r="F5" s="27" t="s">
        <v>43</v>
      </c>
      <c r="G5" s="338" t="s">
        <v>44</v>
      </c>
      <c r="H5" s="28" t="s">
        <v>32</v>
      </c>
      <c r="I5" s="28" t="s">
        <v>34</v>
      </c>
      <c r="J5" s="28" t="s">
        <v>36</v>
      </c>
      <c r="K5" s="28" t="s">
        <v>37</v>
      </c>
      <c r="L5" s="28" t="s">
        <v>39</v>
      </c>
      <c r="M5" s="28" t="s">
        <v>41</v>
      </c>
      <c r="N5" s="29" t="s">
        <v>7</v>
      </c>
      <c r="O5" s="29" t="s">
        <v>8</v>
      </c>
      <c r="P5" s="29" t="s">
        <v>9</v>
      </c>
      <c r="Q5" s="29" t="s">
        <v>10</v>
      </c>
      <c r="R5" s="29" t="s">
        <v>43</v>
      </c>
      <c r="S5" s="340" t="s">
        <v>44</v>
      </c>
      <c r="T5" s="30" t="s">
        <v>32</v>
      </c>
      <c r="U5" s="30" t="s">
        <v>34</v>
      </c>
      <c r="V5" s="30" t="s">
        <v>36</v>
      </c>
      <c r="W5" s="30" t="s">
        <v>37</v>
      </c>
      <c r="X5" s="30" t="s">
        <v>39</v>
      </c>
      <c r="Y5" s="30" t="s">
        <v>41</v>
      </c>
      <c r="Z5" s="31" t="s">
        <v>7</v>
      </c>
      <c r="AA5" s="31" t="s">
        <v>9</v>
      </c>
      <c r="AB5" s="31" t="s">
        <v>10</v>
      </c>
      <c r="AC5" s="31" t="s">
        <v>43</v>
      </c>
      <c r="AD5" s="336" t="s">
        <v>44</v>
      </c>
      <c r="AE5" s="32" t="s">
        <v>32</v>
      </c>
      <c r="AF5" s="32" t="s">
        <v>34</v>
      </c>
      <c r="AG5" s="32" t="s">
        <v>36</v>
      </c>
      <c r="AH5" s="32" t="s">
        <v>37</v>
      </c>
      <c r="AI5" s="32" t="s">
        <v>39</v>
      </c>
      <c r="AJ5" s="33" t="s">
        <v>41</v>
      </c>
      <c r="AK5" s="34" t="s">
        <v>7</v>
      </c>
      <c r="AL5" s="34" t="s">
        <v>9</v>
      </c>
      <c r="AM5" s="34" t="s">
        <v>55</v>
      </c>
      <c r="AN5" s="35" t="s">
        <v>43</v>
      </c>
      <c r="AO5" s="342" t="s">
        <v>44</v>
      </c>
      <c r="AP5" s="35" t="s">
        <v>32</v>
      </c>
      <c r="AQ5" s="35" t="s">
        <v>34</v>
      </c>
      <c r="AR5" s="35" t="s">
        <v>36</v>
      </c>
      <c r="AS5" s="35" t="s">
        <v>37</v>
      </c>
      <c r="AT5" s="35" t="s">
        <v>39</v>
      </c>
      <c r="AU5" s="35" t="s">
        <v>41</v>
      </c>
      <c r="AV5" s="36" t="s">
        <v>7</v>
      </c>
      <c r="AW5" s="37" t="s">
        <v>9</v>
      </c>
      <c r="AX5" s="37" t="s">
        <v>55</v>
      </c>
      <c r="AY5" s="38" t="s">
        <v>43</v>
      </c>
      <c r="AZ5" s="344" t="s">
        <v>44</v>
      </c>
      <c r="BA5" s="38" t="s">
        <v>32</v>
      </c>
      <c r="BB5" s="38" t="s">
        <v>34</v>
      </c>
      <c r="BC5" s="38" t="s">
        <v>36</v>
      </c>
      <c r="BD5" s="38" t="s">
        <v>37</v>
      </c>
      <c r="BE5" s="38" t="s">
        <v>39</v>
      </c>
      <c r="BF5" s="38" t="s">
        <v>41</v>
      </c>
      <c r="BG5" s="37" t="s">
        <v>7</v>
      </c>
      <c r="BH5" s="37" t="s">
        <v>9</v>
      </c>
      <c r="BI5" s="37" t="s">
        <v>55</v>
      </c>
      <c r="BJ5" s="38" t="s">
        <v>43</v>
      </c>
      <c r="BK5" s="344" t="s">
        <v>44</v>
      </c>
      <c r="BL5" s="38" t="s">
        <v>32</v>
      </c>
      <c r="BM5" s="38" t="s">
        <v>34</v>
      </c>
      <c r="BN5" s="38" t="s">
        <v>36</v>
      </c>
      <c r="BO5" s="38" t="s">
        <v>37</v>
      </c>
      <c r="BP5" s="38" t="s">
        <v>39</v>
      </c>
      <c r="BQ5" s="39" t="s">
        <v>41</v>
      </c>
      <c r="BR5" s="288"/>
      <c r="BS5" s="61" t="s">
        <v>7</v>
      </c>
      <c r="BT5" s="61" t="s">
        <v>9</v>
      </c>
      <c r="BU5" s="61" t="s">
        <v>10</v>
      </c>
      <c r="BV5" s="61" t="s">
        <v>43</v>
      </c>
      <c r="BW5" s="61" t="s">
        <v>44</v>
      </c>
      <c r="BX5" s="62" t="s">
        <v>32</v>
      </c>
      <c r="BY5" s="62" t="s">
        <v>34</v>
      </c>
      <c r="BZ5" s="62" t="s">
        <v>36</v>
      </c>
      <c r="CA5" s="62" t="s">
        <v>37</v>
      </c>
      <c r="CB5" s="62" t="s">
        <v>39</v>
      </c>
      <c r="CC5" s="62" t="s">
        <v>41</v>
      </c>
      <c r="CD5" s="63" t="s">
        <v>7</v>
      </c>
      <c r="CE5" s="63" t="s">
        <v>8</v>
      </c>
      <c r="CF5" s="63" t="s">
        <v>9</v>
      </c>
      <c r="CG5" s="63" t="s">
        <v>10</v>
      </c>
      <c r="CH5" s="63" t="s">
        <v>43</v>
      </c>
      <c r="CI5" s="63" t="s">
        <v>44</v>
      </c>
      <c r="CJ5" s="64" t="s">
        <v>32</v>
      </c>
      <c r="CK5" s="64" t="s">
        <v>34</v>
      </c>
      <c r="CL5" s="64" t="s">
        <v>36</v>
      </c>
      <c r="CM5" s="64" t="s">
        <v>37</v>
      </c>
      <c r="CN5" s="64" t="s">
        <v>39</v>
      </c>
      <c r="CO5" s="64" t="s">
        <v>41</v>
      </c>
      <c r="CP5" s="65" t="s">
        <v>7</v>
      </c>
      <c r="CQ5" s="65" t="s">
        <v>9</v>
      </c>
      <c r="CR5" s="65" t="s">
        <v>10</v>
      </c>
      <c r="CS5" s="65" t="s">
        <v>43</v>
      </c>
      <c r="CT5" s="65" t="s">
        <v>44</v>
      </c>
      <c r="CU5" s="66" t="s">
        <v>32</v>
      </c>
      <c r="CV5" s="66" t="s">
        <v>34</v>
      </c>
      <c r="CW5" s="66" t="s">
        <v>36</v>
      </c>
      <c r="CX5" s="66" t="s">
        <v>37</v>
      </c>
      <c r="CY5" s="66" t="s">
        <v>39</v>
      </c>
      <c r="CZ5" s="66" t="s">
        <v>41</v>
      </c>
      <c r="DA5" s="67" t="s">
        <v>7</v>
      </c>
      <c r="DB5" s="67" t="s">
        <v>9</v>
      </c>
      <c r="DC5" s="68" t="s">
        <v>43</v>
      </c>
      <c r="DD5" s="68" t="s">
        <v>44</v>
      </c>
      <c r="DE5" s="69" t="s">
        <v>32</v>
      </c>
      <c r="DF5" s="69" t="s">
        <v>34</v>
      </c>
      <c r="DG5" s="69" t="s">
        <v>36</v>
      </c>
      <c r="DH5" s="69" t="s">
        <v>37</v>
      </c>
      <c r="DI5" s="69" t="s">
        <v>39</v>
      </c>
      <c r="DJ5" s="69" t="s">
        <v>41</v>
      </c>
      <c r="DK5" s="70" t="s">
        <v>7</v>
      </c>
      <c r="DL5" s="71" t="s">
        <v>9</v>
      </c>
      <c r="DM5" s="72" t="s">
        <v>43</v>
      </c>
      <c r="DN5" s="72" t="s">
        <v>44</v>
      </c>
      <c r="DO5" s="73" t="s">
        <v>32</v>
      </c>
      <c r="DP5" s="73" t="s">
        <v>34</v>
      </c>
      <c r="DQ5" s="73" t="s">
        <v>36</v>
      </c>
      <c r="DR5" s="73" t="s">
        <v>37</v>
      </c>
      <c r="DS5" s="73" t="s">
        <v>39</v>
      </c>
      <c r="DT5" s="73" t="s">
        <v>41</v>
      </c>
      <c r="DU5" s="201"/>
      <c r="DV5" s="328"/>
      <c r="DW5" s="304"/>
      <c r="DX5" s="62" t="s">
        <v>7</v>
      </c>
      <c r="DY5" s="62" t="s">
        <v>9</v>
      </c>
      <c r="DZ5" s="62" t="s">
        <v>10</v>
      </c>
      <c r="EA5" s="62" t="s">
        <v>43</v>
      </c>
      <c r="EB5" s="62" t="s">
        <v>44</v>
      </c>
      <c r="EC5" s="62" t="s">
        <v>32</v>
      </c>
      <c r="ED5" s="62" t="s">
        <v>34</v>
      </c>
      <c r="EE5" s="62" t="s">
        <v>36</v>
      </c>
      <c r="EF5" s="62" t="s">
        <v>37</v>
      </c>
      <c r="EG5" s="62" t="s">
        <v>39</v>
      </c>
      <c r="EH5" s="62" t="s">
        <v>41</v>
      </c>
      <c r="EI5" s="64" t="s">
        <v>7</v>
      </c>
      <c r="EJ5" s="64" t="s">
        <v>8</v>
      </c>
      <c r="EK5" s="64" t="s">
        <v>9</v>
      </c>
      <c r="EL5" s="64" t="s">
        <v>10</v>
      </c>
      <c r="EM5" s="64" t="s">
        <v>43</v>
      </c>
      <c r="EN5" s="64" t="s">
        <v>44</v>
      </c>
      <c r="EO5" s="64" t="s">
        <v>32</v>
      </c>
      <c r="EP5" s="64" t="s">
        <v>34</v>
      </c>
      <c r="EQ5" s="64" t="s">
        <v>36</v>
      </c>
      <c r="ER5" s="64" t="s">
        <v>37</v>
      </c>
      <c r="ES5" s="64" t="s">
        <v>39</v>
      </c>
      <c r="ET5" s="64" t="s">
        <v>41</v>
      </c>
      <c r="EU5" s="66" t="s">
        <v>7</v>
      </c>
      <c r="EV5" s="66" t="s">
        <v>9</v>
      </c>
      <c r="EW5" s="66" t="s">
        <v>10</v>
      </c>
      <c r="EX5" s="66" t="s">
        <v>43</v>
      </c>
      <c r="EY5" s="66" t="s">
        <v>44</v>
      </c>
      <c r="EZ5" s="66" t="s">
        <v>32</v>
      </c>
      <c r="FA5" s="66" t="s">
        <v>34</v>
      </c>
      <c r="FB5" s="66" t="s">
        <v>36</v>
      </c>
      <c r="FC5" s="66" t="s">
        <v>37</v>
      </c>
      <c r="FD5" s="66" t="s">
        <v>39</v>
      </c>
      <c r="FE5" s="66" t="s">
        <v>41</v>
      </c>
      <c r="FF5" s="74" t="s">
        <v>7</v>
      </c>
      <c r="FG5" s="74" t="s">
        <v>9</v>
      </c>
      <c r="FH5" s="69" t="s">
        <v>43</v>
      </c>
      <c r="FI5" s="69" t="s">
        <v>44</v>
      </c>
      <c r="FJ5" s="69" t="s">
        <v>32</v>
      </c>
      <c r="FK5" s="69" t="s">
        <v>34</v>
      </c>
      <c r="FL5" s="69" t="s">
        <v>36</v>
      </c>
      <c r="FM5" s="69" t="s">
        <v>37</v>
      </c>
      <c r="FN5" s="69" t="s">
        <v>39</v>
      </c>
      <c r="FO5" s="69" t="s">
        <v>41</v>
      </c>
      <c r="FP5" s="75" t="s">
        <v>7</v>
      </c>
      <c r="FQ5" s="76" t="s">
        <v>9</v>
      </c>
      <c r="FR5" s="73" t="s">
        <v>43</v>
      </c>
      <c r="FS5" s="73" t="s">
        <v>44</v>
      </c>
      <c r="FT5" s="73" t="s">
        <v>32</v>
      </c>
      <c r="FU5" s="73" t="s">
        <v>34</v>
      </c>
      <c r="FV5" s="73" t="s">
        <v>36</v>
      </c>
      <c r="FW5" s="73" t="s">
        <v>37</v>
      </c>
      <c r="FX5" s="73" t="s">
        <v>39</v>
      </c>
      <c r="FY5" s="73" t="s">
        <v>41</v>
      </c>
      <c r="FZ5" s="304"/>
      <c r="GA5" s="305"/>
      <c r="GB5" s="288"/>
      <c r="GC5" s="61" t="s">
        <v>7</v>
      </c>
      <c r="GD5" s="61" t="s">
        <v>9</v>
      </c>
      <c r="GE5" s="61" t="s">
        <v>10</v>
      </c>
      <c r="GF5" s="61" t="s">
        <v>43</v>
      </c>
      <c r="GG5" s="61" t="s">
        <v>44</v>
      </c>
      <c r="GH5" s="62" t="s">
        <v>32</v>
      </c>
      <c r="GI5" s="62" t="s">
        <v>34</v>
      </c>
      <c r="GJ5" s="62" t="s">
        <v>36</v>
      </c>
      <c r="GK5" s="62" t="s">
        <v>37</v>
      </c>
      <c r="GL5" s="62" t="s">
        <v>39</v>
      </c>
      <c r="GM5" s="62" t="s">
        <v>41</v>
      </c>
      <c r="GN5" s="63" t="s">
        <v>7</v>
      </c>
      <c r="GO5" s="63" t="s">
        <v>8</v>
      </c>
      <c r="GP5" s="63" t="s">
        <v>9</v>
      </c>
      <c r="GQ5" s="63" t="s">
        <v>10</v>
      </c>
      <c r="GR5" s="63" t="s">
        <v>43</v>
      </c>
      <c r="GS5" s="63" t="s">
        <v>44</v>
      </c>
      <c r="GT5" s="64" t="s">
        <v>32</v>
      </c>
      <c r="GU5" s="64" t="s">
        <v>34</v>
      </c>
      <c r="GV5" s="64" t="s">
        <v>36</v>
      </c>
      <c r="GW5" s="64" t="s">
        <v>37</v>
      </c>
      <c r="GX5" s="64" t="s">
        <v>39</v>
      </c>
      <c r="GY5" s="64" t="s">
        <v>41</v>
      </c>
      <c r="GZ5" s="65" t="s">
        <v>7</v>
      </c>
      <c r="HA5" s="65" t="s">
        <v>9</v>
      </c>
      <c r="HB5" s="65" t="s">
        <v>10</v>
      </c>
      <c r="HC5" s="65" t="s">
        <v>43</v>
      </c>
      <c r="HD5" s="65" t="s">
        <v>44</v>
      </c>
      <c r="HE5" s="66" t="s">
        <v>32</v>
      </c>
      <c r="HF5" s="66" t="s">
        <v>34</v>
      </c>
      <c r="HG5" s="66" t="s">
        <v>36</v>
      </c>
      <c r="HH5" s="66" t="s">
        <v>37</v>
      </c>
      <c r="HI5" s="66" t="s">
        <v>39</v>
      </c>
      <c r="HJ5" s="66" t="s">
        <v>41</v>
      </c>
      <c r="HK5" s="67" t="s">
        <v>7</v>
      </c>
      <c r="HL5" s="67" t="s">
        <v>9</v>
      </c>
      <c r="HM5" s="68" t="s">
        <v>43</v>
      </c>
      <c r="HN5" s="68" t="s">
        <v>44</v>
      </c>
      <c r="HO5" s="69" t="s">
        <v>32</v>
      </c>
      <c r="HP5" s="69" t="s">
        <v>34</v>
      </c>
      <c r="HQ5" s="69" t="s">
        <v>36</v>
      </c>
      <c r="HR5" s="69" t="s">
        <v>37</v>
      </c>
      <c r="HS5" s="69" t="s">
        <v>39</v>
      </c>
      <c r="HT5" s="69" t="s">
        <v>41</v>
      </c>
      <c r="HU5" s="70" t="s">
        <v>7</v>
      </c>
      <c r="HV5" s="71" t="s">
        <v>9</v>
      </c>
      <c r="HW5" s="72" t="s">
        <v>43</v>
      </c>
      <c r="HX5" s="72" t="s">
        <v>44</v>
      </c>
      <c r="HY5" s="73" t="s">
        <v>32</v>
      </c>
      <c r="HZ5" s="73" t="s">
        <v>34</v>
      </c>
      <c r="IA5" s="73" t="s">
        <v>36</v>
      </c>
      <c r="IB5" s="73" t="s">
        <v>37</v>
      </c>
      <c r="IC5" s="73" t="s">
        <v>39</v>
      </c>
      <c r="ID5" s="73" t="s">
        <v>41</v>
      </c>
      <c r="IE5" s="201"/>
      <c r="IF5" s="203"/>
      <c r="IG5" s="223"/>
      <c r="IH5" s="61" t="s">
        <v>7</v>
      </c>
      <c r="II5" s="61" t="s">
        <v>9</v>
      </c>
      <c r="IJ5" s="61" t="s">
        <v>10</v>
      </c>
      <c r="IK5" s="61" t="s">
        <v>43</v>
      </c>
      <c r="IL5" s="61" t="s">
        <v>44</v>
      </c>
      <c r="IM5" s="62" t="s">
        <v>32</v>
      </c>
      <c r="IN5" s="62" t="s">
        <v>34</v>
      </c>
      <c r="IO5" s="62" t="s">
        <v>36</v>
      </c>
      <c r="IP5" s="62" t="s">
        <v>37</v>
      </c>
      <c r="IQ5" s="62" t="s">
        <v>39</v>
      </c>
      <c r="IR5" s="62" t="s">
        <v>41</v>
      </c>
      <c r="IS5" s="63" t="s">
        <v>7</v>
      </c>
      <c r="IT5" s="63" t="s">
        <v>8</v>
      </c>
      <c r="IU5" s="63" t="s">
        <v>9</v>
      </c>
      <c r="IV5" s="63" t="s">
        <v>10</v>
      </c>
      <c r="IW5" s="63" t="s">
        <v>43</v>
      </c>
      <c r="IX5" s="63" t="s">
        <v>44</v>
      </c>
      <c r="IY5" s="64" t="s">
        <v>32</v>
      </c>
      <c r="IZ5" s="64" t="s">
        <v>34</v>
      </c>
      <c r="JA5" s="64" t="s">
        <v>36</v>
      </c>
      <c r="JB5" s="64" t="s">
        <v>37</v>
      </c>
      <c r="JC5" s="64" t="s">
        <v>39</v>
      </c>
      <c r="JD5" s="64" t="s">
        <v>41</v>
      </c>
      <c r="JE5" s="65" t="s">
        <v>7</v>
      </c>
      <c r="JF5" s="65" t="s">
        <v>9</v>
      </c>
      <c r="JG5" s="65" t="s">
        <v>10</v>
      </c>
      <c r="JH5" s="65" t="s">
        <v>43</v>
      </c>
      <c r="JI5" s="65" t="s">
        <v>44</v>
      </c>
      <c r="JJ5" s="66" t="s">
        <v>32</v>
      </c>
      <c r="JK5" s="66" t="s">
        <v>34</v>
      </c>
      <c r="JL5" s="66" t="s">
        <v>36</v>
      </c>
      <c r="JM5" s="66" t="s">
        <v>37</v>
      </c>
      <c r="JN5" s="66" t="s">
        <v>39</v>
      </c>
      <c r="JO5" s="66" t="s">
        <v>41</v>
      </c>
      <c r="JP5" s="77" t="s">
        <v>7</v>
      </c>
      <c r="JQ5" s="77" t="s">
        <v>9</v>
      </c>
      <c r="JR5" s="68" t="s">
        <v>43</v>
      </c>
      <c r="JS5" s="68" t="s">
        <v>44</v>
      </c>
      <c r="JT5" s="69" t="s">
        <v>32</v>
      </c>
      <c r="JU5" s="69" t="s">
        <v>34</v>
      </c>
      <c r="JV5" s="69" t="s">
        <v>36</v>
      </c>
      <c r="JW5" s="69" t="s">
        <v>37</v>
      </c>
      <c r="JX5" s="69" t="s">
        <v>39</v>
      </c>
      <c r="JY5" s="69" t="s">
        <v>41</v>
      </c>
      <c r="JZ5" s="78" t="s">
        <v>7</v>
      </c>
      <c r="KA5" s="78" t="s">
        <v>9</v>
      </c>
      <c r="KB5" s="72" t="s">
        <v>43</v>
      </c>
      <c r="KC5" s="72" t="s">
        <v>44</v>
      </c>
      <c r="KD5" s="73" t="s">
        <v>32</v>
      </c>
      <c r="KE5" s="73" t="s">
        <v>34</v>
      </c>
      <c r="KF5" s="73" t="s">
        <v>36</v>
      </c>
      <c r="KG5" s="73" t="s">
        <v>37</v>
      </c>
      <c r="KH5" s="73" t="s">
        <v>39</v>
      </c>
      <c r="KI5" s="73" t="s">
        <v>41</v>
      </c>
      <c r="KJ5" s="78" t="s">
        <v>7</v>
      </c>
      <c r="KK5" s="78" t="s">
        <v>9</v>
      </c>
      <c r="KL5" s="72" t="s">
        <v>43</v>
      </c>
      <c r="KM5" s="72" t="s">
        <v>44</v>
      </c>
      <c r="KN5" s="73" t="s">
        <v>32</v>
      </c>
      <c r="KO5" s="73" t="s">
        <v>34</v>
      </c>
      <c r="KP5" s="73" t="s">
        <v>36</v>
      </c>
      <c r="KQ5" s="73" t="s">
        <v>37</v>
      </c>
      <c r="KR5" s="73" t="s">
        <v>39</v>
      </c>
      <c r="KS5" s="73" t="s">
        <v>41</v>
      </c>
      <c r="KT5" s="278"/>
      <c r="KU5" s="281"/>
      <c r="KV5" s="223"/>
      <c r="KW5" s="61" t="s">
        <v>7</v>
      </c>
      <c r="KX5" s="61" t="s">
        <v>9</v>
      </c>
      <c r="KY5" s="61" t="s">
        <v>10</v>
      </c>
      <c r="KZ5" s="61" t="s">
        <v>43</v>
      </c>
      <c r="LA5" s="61" t="s">
        <v>44</v>
      </c>
      <c r="LB5" s="61" t="s">
        <v>32</v>
      </c>
      <c r="LC5" s="61" t="s">
        <v>34</v>
      </c>
      <c r="LD5" s="61" t="s">
        <v>36</v>
      </c>
      <c r="LE5" s="61" t="s">
        <v>37</v>
      </c>
      <c r="LF5" s="61" t="s">
        <v>39</v>
      </c>
      <c r="LG5" s="61" t="s">
        <v>41</v>
      </c>
      <c r="LH5" s="63" t="s">
        <v>7</v>
      </c>
      <c r="LI5" s="63" t="s">
        <v>8</v>
      </c>
      <c r="LJ5" s="63" t="s">
        <v>9</v>
      </c>
      <c r="LK5" s="79" t="s">
        <v>10</v>
      </c>
      <c r="LL5" s="63" t="s">
        <v>43</v>
      </c>
      <c r="LM5" s="63" t="s">
        <v>44</v>
      </c>
      <c r="LN5" s="64" t="s">
        <v>32</v>
      </c>
      <c r="LO5" s="64" t="s">
        <v>34</v>
      </c>
      <c r="LP5" s="64" t="s">
        <v>36</v>
      </c>
      <c r="LQ5" s="64" t="s">
        <v>37</v>
      </c>
      <c r="LR5" s="64" t="s">
        <v>39</v>
      </c>
      <c r="LS5" s="64" t="s">
        <v>41</v>
      </c>
      <c r="LT5" s="80" t="s">
        <v>7</v>
      </c>
      <c r="LU5" s="65" t="s">
        <v>9</v>
      </c>
      <c r="LV5" s="81" t="s">
        <v>10</v>
      </c>
      <c r="LW5" s="65" t="s">
        <v>43</v>
      </c>
      <c r="LX5" s="65" t="s">
        <v>44</v>
      </c>
      <c r="LY5" s="66" t="s">
        <v>32</v>
      </c>
      <c r="LZ5" s="66" t="s">
        <v>34</v>
      </c>
      <c r="MA5" s="66" t="s">
        <v>36</v>
      </c>
      <c r="MB5" s="66" t="s">
        <v>37</v>
      </c>
      <c r="MC5" s="66" t="s">
        <v>39</v>
      </c>
      <c r="MD5" s="66" t="s">
        <v>41</v>
      </c>
      <c r="ME5" s="77" t="s">
        <v>7</v>
      </c>
      <c r="MF5" s="77" t="s">
        <v>9</v>
      </c>
      <c r="MG5" s="68" t="s">
        <v>43</v>
      </c>
      <c r="MH5" s="68" t="s">
        <v>44</v>
      </c>
      <c r="MI5" s="69" t="s">
        <v>32</v>
      </c>
      <c r="MJ5" s="69" t="s">
        <v>34</v>
      </c>
      <c r="MK5" s="69" t="s">
        <v>36</v>
      </c>
      <c r="ML5" s="69" t="s">
        <v>37</v>
      </c>
      <c r="MM5" s="69" t="s">
        <v>39</v>
      </c>
      <c r="MN5" s="69" t="s">
        <v>41</v>
      </c>
      <c r="MO5" s="78" t="s">
        <v>7</v>
      </c>
      <c r="MP5" s="78" t="s">
        <v>9</v>
      </c>
      <c r="MQ5" s="68" t="s">
        <v>43</v>
      </c>
      <c r="MR5" s="68" t="s">
        <v>44</v>
      </c>
      <c r="MS5" s="69" t="s">
        <v>32</v>
      </c>
      <c r="MT5" s="69" t="s">
        <v>34</v>
      </c>
      <c r="MU5" s="69" t="s">
        <v>36</v>
      </c>
      <c r="MV5" s="69" t="s">
        <v>37</v>
      </c>
      <c r="MW5" s="69" t="s">
        <v>39</v>
      </c>
      <c r="MX5" s="69" t="s">
        <v>41</v>
      </c>
      <c r="MY5" s="262"/>
      <c r="MZ5" s="263"/>
      <c r="NA5" s="223"/>
      <c r="NB5" s="61" t="s">
        <v>7</v>
      </c>
      <c r="NC5" s="61" t="s">
        <v>9</v>
      </c>
      <c r="ND5" s="61" t="s">
        <v>10</v>
      </c>
      <c r="NE5" s="61" t="s">
        <v>43</v>
      </c>
      <c r="NF5" s="61" t="s">
        <v>44</v>
      </c>
      <c r="NG5" s="61" t="s">
        <v>32</v>
      </c>
      <c r="NH5" s="61" t="s">
        <v>34</v>
      </c>
      <c r="NI5" s="61" t="s">
        <v>36</v>
      </c>
      <c r="NJ5" s="61" t="s">
        <v>37</v>
      </c>
      <c r="NK5" s="61" t="s">
        <v>39</v>
      </c>
      <c r="NL5" s="61" t="s">
        <v>41</v>
      </c>
      <c r="NM5" s="63" t="s">
        <v>7</v>
      </c>
      <c r="NN5" s="63" t="s">
        <v>8</v>
      </c>
      <c r="NO5" s="63" t="s">
        <v>9</v>
      </c>
      <c r="NP5" s="79" t="s">
        <v>10</v>
      </c>
      <c r="NQ5" s="63" t="s">
        <v>43</v>
      </c>
      <c r="NR5" s="63" t="s">
        <v>44</v>
      </c>
      <c r="NS5" s="64" t="s">
        <v>32</v>
      </c>
      <c r="NT5" s="64" t="s">
        <v>34</v>
      </c>
      <c r="NU5" s="64" t="s">
        <v>36</v>
      </c>
      <c r="NV5" s="64" t="s">
        <v>37</v>
      </c>
      <c r="NW5" s="64" t="s">
        <v>39</v>
      </c>
      <c r="NX5" s="64" t="s">
        <v>41</v>
      </c>
      <c r="NY5" s="80" t="s">
        <v>7</v>
      </c>
      <c r="NZ5" s="65" t="s">
        <v>9</v>
      </c>
      <c r="OA5" s="81" t="s">
        <v>10</v>
      </c>
      <c r="OB5" s="65" t="s">
        <v>43</v>
      </c>
      <c r="OC5" s="65" t="s">
        <v>44</v>
      </c>
      <c r="OD5" s="66" t="s">
        <v>32</v>
      </c>
      <c r="OE5" s="66" t="s">
        <v>34</v>
      </c>
      <c r="OF5" s="66" t="s">
        <v>36</v>
      </c>
      <c r="OG5" s="66" t="s">
        <v>37</v>
      </c>
      <c r="OH5" s="66" t="s">
        <v>39</v>
      </c>
      <c r="OI5" s="66" t="s">
        <v>41</v>
      </c>
      <c r="OJ5" s="77" t="s">
        <v>7</v>
      </c>
      <c r="OK5" s="77" t="s">
        <v>9</v>
      </c>
      <c r="OL5" s="68" t="s">
        <v>43</v>
      </c>
      <c r="OM5" s="68" t="s">
        <v>44</v>
      </c>
      <c r="ON5" s="69" t="s">
        <v>32</v>
      </c>
      <c r="OO5" s="69" t="s">
        <v>34</v>
      </c>
      <c r="OP5" s="69" t="s">
        <v>36</v>
      </c>
      <c r="OQ5" s="69" t="s">
        <v>37</v>
      </c>
      <c r="OR5" s="69" t="s">
        <v>39</v>
      </c>
      <c r="OS5" s="69" t="s">
        <v>41</v>
      </c>
      <c r="OT5" s="78" t="s">
        <v>7</v>
      </c>
      <c r="OU5" s="78" t="s">
        <v>9</v>
      </c>
      <c r="OV5" s="68" t="s">
        <v>43</v>
      </c>
      <c r="OW5" s="68" t="s">
        <v>44</v>
      </c>
      <c r="OX5" s="69" t="s">
        <v>32</v>
      </c>
      <c r="OY5" s="69" t="s">
        <v>34</v>
      </c>
      <c r="OZ5" s="69" t="s">
        <v>36</v>
      </c>
      <c r="PA5" s="69" t="s">
        <v>37</v>
      </c>
      <c r="PB5" s="69" t="s">
        <v>39</v>
      </c>
      <c r="PC5" s="69" t="s">
        <v>41</v>
      </c>
      <c r="PD5" s="262"/>
      <c r="PE5" s="263"/>
    </row>
    <row r="6" spans="1:421">
      <c r="A6" s="82" t="s">
        <v>14</v>
      </c>
      <c r="B6" s="40">
        <v>53</v>
      </c>
      <c r="C6" s="41">
        <v>14</v>
      </c>
      <c r="D6" s="41">
        <v>14</v>
      </c>
      <c r="E6" s="42">
        <f>D6/C6</f>
        <v>1</v>
      </c>
      <c r="F6" s="41">
        <v>14</v>
      </c>
      <c r="G6" s="339">
        <f>F6/C6</f>
        <v>1</v>
      </c>
      <c r="H6" s="41"/>
      <c r="I6" s="42">
        <f>H6/F6</f>
        <v>0</v>
      </c>
      <c r="J6" s="41"/>
      <c r="K6" s="42">
        <f>J6/F6</f>
        <v>0</v>
      </c>
      <c r="L6" s="41"/>
      <c r="M6" s="42"/>
      <c r="N6" s="43">
        <v>26</v>
      </c>
      <c r="O6" s="43">
        <v>76</v>
      </c>
      <c r="P6" s="43">
        <v>26</v>
      </c>
      <c r="Q6" s="44">
        <f>P6/N6</f>
        <v>1</v>
      </c>
      <c r="R6" s="43">
        <v>26</v>
      </c>
      <c r="S6" s="341">
        <f>R6/N6</f>
        <v>1</v>
      </c>
      <c r="T6" s="43"/>
      <c r="U6" s="44">
        <f>T6/R6</f>
        <v>0</v>
      </c>
      <c r="V6" s="43"/>
      <c r="W6" s="44">
        <f>V6/R6</f>
        <v>0</v>
      </c>
      <c r="X6" s="43"/>
      <c r="Y6" s="44"/>
      <c r="Z6" s="45">
        <v>13</v>
      </c>
      <c r="AA6" s="45">
        <v>13</v>
      </c>
      <c r="AB6" s="46">
        <f>AA6/Z6</f>
        <v>1</v>
      </c>
      <c r="AC6" s="45">
        <v>12</v>
      </c>
      <c r="AD6" s="337">
        <f>AC6/Z6</f>
        <v>0.92307692307692313</v>
      </c>
      <c r="AE6" s="45"/>
      <c r="AF6" s="46">
        <f>AE6/AC6</f>
        <v>0</v>
      </c>
      <c r="AG6" s="45">
        <v>0</v>
      </c>
      <c r="AH6" s="46">
        <f>AG6/AC6</f>
        <v>0</v>
      </c>
      <c r="AI6" s="45"/>
      <c r="AJ6" s="47"/>
      <c r="AK6" s="48"/>
      <c r="AL6" s="48"/>
      <c r="AM6" s="48"/>
      <c r="AN6" s="48"/>
      <c r="AO6" s="343"/>
      <c r="AP6" s="48"/>
      <c r="AQ6" s="48"/>
      <c r="AR6" s="48"/>
      <c r="AS6" s="48"/>
      <c r="AT6" s="48"/>
      <c r="AU6" s="48"/>
      <c r="AV6" s="49"/>
      <c r="AW6" s="50"/>
      <c r="AX6" s="50"/>
      <c r="AY6" s="50"/>
      <c r="AZ6" s="347"/>
      <c r="BA6" s="50"/>
      <c r="BB6" s="50"/>
      <c r="BC6" s="50"/>
      <c r="BD6" s="50"/>
      <c r="BE6" s="50"/>
      <c r="BF6" s="50"/>
      <c r="BG6" s="51"/>
      <c r="BH6" s="51"/>
      <c r="BI6" s="51"/>
      <c r="BJ6" s="51"/>
      <c r="BK6" s="345"/>
      <c r="BL6" s="51"/>
      <c r="BM6" s="51"/>
      <c r="BN6" s="51"/>
      <c r="BO6" s="51"/>
      <c r="BP6" s="51"/>
      <c r="BQ6" s="52"/>
      <c r="BR6" s="83">
        <v>53</v>
      </c>
      <c r="BS6" s="84">
        <v>14</v>
      </c>
      <c r="BT6" s="84">
        <v>14</v>
      </c>
      <c r="BU6" s="85">
        <f>BT6/BS6</f>
        <v>1</v>
      </c>
      <c r="BV6" s="84">
        <v>14</v>
      </c>
      <c r="BW6" s="85">
        <f>BV6/BS6</f>
        <v>1</v>
      </c>
      <c r="BX6" s="84"/>
      <c r="BY6" s="85">
        <f>BX6/BV6</f>
        <v>0</v>
      </c>
      <c r="BZ6" s="84"/>
      <c r="CA6" s="85">
        <f>BZ6/BV6</f>
        <v>0</v>
      </c>
      <c r="CB6" s="84"/>
      <c r="CC6" s="85"/>
      <c r="CD6" s="86">
        <v>26</v>
      </c>
      <c r="CE6" s="86">
        <v>66</v>
      </c>
      <c r="CF6" s="86">
        <v>16</v>
      </c>
      <c r="CG6" s="87">
        <f>CF6/CD6</f>
        <v>0.61538461538461542</v>
      </c>
      <c r="CH6" s="86">
        <v>16</v>
      </c>
      <c r="CI6" s="87">
        <f>CH6/CD6</f>
        <v>0.61538461538461542</v>
      </c>
      <c r="CJ6" s="86"/>
      <c r="CK6" s="87">
        <f>CJ6/CH6</f>
        <v>0</v>
      </c>
      <c r="CL6" s="86"/>
      <c r="CM6" s="87">
        <f>CL6/CH6</f>
        <v>0</v>
      </c>
      <c r="CN6" s="86"/>
      <c r="CO6" s="87"/>
      <c r="CP6" s="88">
        <v>25</v>
      </c>
      <c r="CQ6" s="88">
        <v>25</v>
      </c>
      <c r="CR6" s="89">
        <f>CQ6/CP6</f>
        <v>1</v>
      </c>
      <c r="CS6" s="88">
        <v>24</v>
      </c>
      <c r="CT6" s="89">
        <f>CS6/CP6</f>
        <v>0.96</v>
      </c>
      <c r="CU6" s="88"/>
      <c r="CV6" s="89">
        <f>CU6/CS6</f>
        <v>0</v>
      </c>
      <c r="CW6" s="88">
        <v>0</v>
      </c>
      <c r="CX6" s="89">
        <f>CW6/CS6</f>
        <v>0</v>
      </c>
      <c r="CY6" s="88"/>
      <c r="CZ6" s="89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1"/>
      <c r="DL6" s="92"/>
      <c r="DM6" s="92"/>
      <c r="DN6" s="92"/>
      <c r="DO6" s="92"/>
      <c r="DP6" s="92"/>
      <c r="DQ6" s="92"/>
      <c r="DR6" s="92"/>
      <c r="DS6" s="92"/>
      <c r="DT6" s="92"/>
      <c r="DU6" s="93">
        <v>52</v>
      </c>
      <c r="DV6" s="94">
        <f>DU6/BR6</f>
        <v>0.98113207547169812</v>
      </c>
      <c r="DW6" s="95">
        <v>53</v>
      </c>
      <c r="DX6" s="96">
        <v>14</v>
      </c>
      <c r="DY6" s="96">
        <v>14</v>
      </c>
      <c r="DZ6" s="97">
        <f>DY6/DX6</f>
        <v>1</v>
      </c>
      <c r="EA6" s="96">
        <v>14</v>
      </c>
      <c r="EB6" s="97">
        <f>EA6/DX6</f>
        <v>1</v>
      </c>
      <c r="EC6" s="96"/>
      <c r="ED6" s="97">
        <f>EC6/EA6</f>
        <v>0</v>
      </c>
      <c r="EE6" s="96"/>
      <c r="EF6" s="97">
        <f>EE6/EA6</f>
        <v>0</v>
      </c>
      <c r="EG6" s="96"/>
      <c r="EH6" s="97"/>
      <c r="EI6" s="98">
        <v>21</v>
      </c>
      <c r="EJ6" s="98">
        <v>40</v>
      </c>
      <c r="EK6" s="98">
        <v>19</v>
      </c>
      <c r="EL6" s="99">
        <f>EK6/EI6</f>
        <v>0.90476190476190477</v>
      </c>
      <c r="EM6" s="98"/>
      <c r="EN6" s="99">
        <f>EM6/EI6</f>
        <v>0</v>
      </c>
      <c r="EO6" s="98"/>
      <c r="EP6" s="99" t="e">
        <f>EO6/EM6</f>
        <v>#DIV/0!</v>
      </c>
      <c r="EQ6" s="98"/>
      <c r="ER6" s="99" t="e">
        <f>EQ6/EM6</f>
        <v>#DIV/0!</v>
      </c>
      <c r="ES6" s="98"/>
      <c r="ET6" s="99"/>
      <c r="EU6" s="100">
        <v>20</v>
      </c>
      <c r="EV6" s="100">
        <v>20</v>
      </c>
      <c r="EW6" s="101">
        <f>EV6/EU6</f>
        <v>1</v>
      </c>
      <c r="EX6" s="100"/>
      <c r="EY6" s="101">
        <f>EX6/EU6</f>
        <v>0</v>
      </c>
      <c r="EZ6" s="100"/>
      <c r="FA6" s="101" t="e">
        <f>EZ6/EX6</f>
        <v>#DIV/0!</v>
      </c>
      <c r="FB6" s="100">
        <v>0</v>
      </c>
      <c r="FC6" s="101" t="e">
        <f>FB6/EX6</f>
        <v>#DIV/0!</v>
      </c>
      <c r="FD6" s="100"/>
      <c r="FE6" s="101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3"/>
      <c r="FQ6" s="104"/>
      <c r="FR6" s="104"/>
      <c r="FS6" s="104"/>
      <c r="FT6" s="104"/>
      <c r="FU6" s="104"/>
      <c r="FV6" s="104"/>
      <c r="FW6" s="104"/>
      <c r="FX6" s="104"/>
      <c r="FY6" s="104"/>
      <c r="FZ6" s="95">
        <v>53</v>
      </c>
      <c r="GA6" s="103">
        <f>FZ6/DW6</f>
        <v>1</v>
      </c>
      <c r="GB6" s="83">
        <v>53</v>
      </c>
      <c r="GC6" s="84">
        <v>10</v>
      </c>
      <c r="GD6" s="84">
        <v>10</v>
      </c>
      <c r="GE6" s="85">
        <v>1</v>
      </c>
      <c r="GF6" s="84">
        <v>10</v>
      </c>
      <c r="GG6" s="85">
        <f>GF6/GC6</f>
        <v>1</v>
      </c>
      <c r="GH6" s="84">
        <v>1</v>
      </c>
      <c r="GI6" s="85">
        <f>GH6/GF6</f>
        <v>0.1</v>
      </c>
      <c r="GJ6" s="84">
        <v>1</v>
      </c>
      <c r="GK6" s="85">
        <f>GJ6/GF6</f>
        <v>0.1</v>
      </c>
      <c r="GL6" s="84"/>
      <c r="GM6" s="85"/>
      <c r="GN6" s="86">
        <v>25</v>
      </c>
      <c r="GO6" s="86">
        <v>79</v>
      </c>
      <c r="GP6" s="86">
        <v>22</v>
      </c>
      <c r="GQ6" s="87">
        <f>GP6/GN6</f>
        <v>0.88</v>
      </c>
      <c r="GR6" s="86">
        <v>24</v>
      </c>
      <c r="GS6" s="87">
        <f>GR6/GN6</f>
        <v>0.96</v>
      </c>
      <c r="GT6" s="86">
        <v>0</v>
      </c>
      <c r="GU6" s="87">
        <f>GT6/GR6</f>
        <v>0</v>
      </c>
      <c r="GV6" s="86">
        <v>0</v>
      </c>
      <c r="GW6" s="87">
        <f>GV6/GR6</f>
        <v>0</v>
      </c>
      <c r="GX6" s="86"/>
      <c r="GY6" s="87"/>
      <c r="GZ6" s="88">
        <v>21</v>
      </c>
      <c r="HA6" s="88">
        <v>21</v>
      </c>
      <c r="HB6" s="89">
        <f>HA6/GZ6</f>
        <v>1</v>
      </c>
      <c r="HC6" s="88">
        <v>21</v>
      </c>
      <c r="HD6" s="89">
        <f>HC6/GZ6</f>
        <v>1</v>
      </c>
      <c r="HE6" s="88">
        <v>1</v>
      </c>
      <c r="HF6" s="89">
        <f>HE6/HC6</f>
        <v>4.7619047619047616E-2</v>
      </c>
      <c r="HG6" s="88">
        <v>0</v>
      </c>
      <c r="HH6" s="89">
        <f>HG6/HC6</f>
        <v>0</v>
      </c>
      <c r="HI6" s="88"/>
      <c r="HJ6" s="89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1"/>
      <c r="HV6" s="92"/>
      <c r="HW6" s="92"/>
      <c r="HX6" s="92"/>
      <c r="HY6" s="92"/>
      <c r="HZ6" s="92"/>
      <c r="IA6" s="92"/>
      <c r="IB6" s="92"/>
      <c r="IC6" s="92"/>
      <c r="ID6" s="92"/>
      <c r="IE6" s="93">
        <v>53</v>
      </c>
      <c r="IF6" s="105">
        <f>IE6/GB6</f>
        <v>1</v>
      </c>
      <c r="IG6" s="106">
        <v>53</v>
      </c>
      <c r="IH6" s="84">
        <v>10</v>
      </c>
      <c r="II6" s="84">
        <v>10</v>
      </c>
      <c r="IJ6" s="85">
        <v>1</v>
      </c>
      <c r="IK6" s="84">
        <v>10</v>
      </c>
      <c r="IL6" s="85">
        <f>IK6/IH6</f>
        <v>1</v>
      </c>
      <c r="IM6" s="84">
        <v>0</v>
      </c>
      <c r="IN6" s="85">
        <f>IM6/IK6</f>
        <v>0</v>
      </c>
      <c r="IO6" s="84">
        <v>0</v>
      </c>
      <c r="IP6" s="85">
        <f>IO6/IK6</f>
        <v>0</v>
      </c>
      <c r="IQ6" s="84"/>
      <c r="IR6" s="85"/>
      <c r="IS6" s="86">
        <v>26</v>
      </c>
      <c r="IT6" s="86">
        <v>84</v>
      </c>
      <c r="IU6" s="86">
        <v>23</v>
      </c>
      <c r="IV6" s="87">
        <f>IU6/IS6</f>
        <v>0.88461538461538458</v>
      </c>
      <c r="IW6" s="86">
        <v>22</v>
      </c>
      <c r="IX6" s="87">
        <f>IW6/IS6</f>
        <v>0.84615384615384615</v>
      </c>
      <c r="IY6" s="86">
        <v>1</v>
      </c>
      <c r="IZ6" s="87">
        <f>IY6/IW6</f>
        <v>4.5454545454545456E-2</v>
      </c>
      <c r="JA6" s="86">
        <v>0</v>
      </c>
      <c r="JB6" s="87">
        <f>JA6/IW6</f>
        <v>0</v>
      </c>
      <c r="JC6" s="86"/>
      <c r="JD6" s="87"/>
      <c r="JE6" s="88">
        <v>20</v>
      </c>
      <c r="JF6" s="88">
        <v>20</v>
      </c>
      <c r="JG6" s="89">
        <f>JF6/JE6</f>
        <v>1</v>
      </c>
      <c r="JH6" s="88">
        <v>20</v>
      </c>
      <c r="JI6" s="89">
        <f>JH6/JE6</f>
        <v>1</v>
      </c>
      <c r="JJ6" s="88">
        <v>1</v>
      </c>
      <c r="JK6" s="89">
        <f>JJ6/JH6</f>
        <v>0.05</v>
      </c>
      <c r="JL6" s="88">
        <v>0</v>
      </c>
      <c r="JM6" s="89">
        <f>JL6/JH6</f>
        <v>0</v>
      </c>
      <c r="JN6" s="88"/>
      <c r="JO6" s="89"/>
      <c r="JP6" s="107"/>
      <c r="JQ6" s="107"/>
      <c r="JR6" s="107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  <c r="KG6" s="107"/>
      <c r="KH6" s="107"/>
      <c r="KI6" s="107"/>
      <c r="KJ6" s="107"/>
      <c r="KK6" s="107"/>
      <c r="KL6" s="107"/>
      <c r="KM6" s="107"/>
      <c r="KN6" s="107"/>
      <c r="KO6" s="107"/>
      <c r="KP6" s="107"/>
      <c r="KQ6" s="107"/>
      <c r="KR6" s="107"/>
      <c r="KS6" s="107"/>
      <c r="KT6" s="5">
        <v>53</v>
      </c>
      <c r="KU6" s="6">
        <f>KT6/IG6</f>
        <v>1</v>
      </c>
      <c r="KV6" s="106">
        <v>53</v>
      </c>
      <c r="KW6" s="84">
        <v>10</v>
      </c>
      <c r="KX6" s="84">
        <v>10</v>
      </c>
      <c r="KY6" s="85">
        <v>1</v>
      </c>
      <c r="KZ6" s="84">
        <v>10</v>
      </c>
      <c r="LA6" s="85">
        <f>KZ6/KW6</f>
        <v>1</v>
      </c>
      <c r="LB6" s="84">
        <v>1</v>
      </c>
      <c r="LC6" s="85">
        <f>LB6/KZ6</f>
        <v>0.1</v>
      </c>
      <c r="LD6" s="84">
        <v>0</v>
      </c>
      <c r="LE6" s="85">
        <f>LD6/KZ6</f>
        <v>0</v>
      </c>
      <c r="LF6" s="84"/>
      <c r="LG6" s="85"/>
      <c r="LH6" s="86">
        <v>26</v>
      </c>
      <c r="LI6" s="86">
        <v>90</v>
      </c>
      <c r="LJ6" s="86">
        <v>25</v>
      </c>
      <c r="LK6" s="108">
        <f t="shared" ref="LK6:LK10" si="0">LJ6/LH6</f>
        <v>0.96153846153846156</v>
      </c>
      <c r="LL6" s="98">
        <v>25</v>
      </c>
      <c r="LM6" s="99">
        <f>LL6/LH6</f>
        <v>0.96153846153846156</v>
      </c>
      <c r="LN6" s="98">
        <v>1</v>
      </c>
      <c r="LO6" s="99">
        <f>LN6/LL6</f>
        <v>0.04</v>
      </c>
      <c r="LP6" s="98">
        <v>0</v>
      </c>
      <c r="LQ6" s="99">
        <f>LP6/LL6</f>
        <v>0</v>
      </c>
      <c r="LR6" s="98"/>
      <c r="LS6" s="99"/>
      <c r="LT6" s="13">
        <v>18</v>
      </c>
      <c r="LU6" s="88">
        <v>18</v>
      </c>
      <c r="LV6" s="89">
        <f>LU6/LT6</f>
        <v>1</v>
      </c>
      <c r="LW6" s="109">
        <v>18</v>
      </c>
      <c r="LX6" s="110">
        <f>LW6/LT6</f>
        <v>1</v>
      </c>
      <c r="LY6" s="88">
        <v>1</v>
      </c>
      <c r="LZ6" s="89">
        <f>LY6/LW6</f>
        <v>5.5555555555555552E-2</v>
      </c>
      <c r="MA6" s="88">
        <v>0</v>
      </c>
      <c r="MB6" s="89">
        <f>MA6/LW6</f>
        <v>0</v>
      </c>
      <c r="MC6" s="88"/>
      <c r="MD6" s="89"/>
      <c r="ME6" s="107"/>
      <c r="MF6" s="107"/>
      <c r="MG6" s="107"/>
      <c r="MH6" s="107"/>
      <c r="MI6" s="107"/>
      <c r="MJ6" s="107"/>
      <c r="MK6" s="107"/>
      <c r="ML6" s="107"/>
      <c r="MM6" s="107"/>
      <c r="MN6" s="107"/>
      <c r="MO6" s="107"/>
      <c r="MP6" s="107"/>
      <c r="MQ6" s="107"/>
      <c r="MR6" s="107"/>
      <c r="MS6" s="107"/>
      <c r="MT6" s="107"/>
      <c r="MU6" s="107"/>
      <c r="MV6" s="107"/>
      <c r="MW6" s="107"/>
      <c r="MX6" s="107"/>
      <c r="MY6" s="5">
        <v>52</v>
      </c>
      <c r="MZ6" s="6">
        <f>MY6/KV6</f>
        <v>0.98113207547169812</v>
      </c>
      <c r="NA6" s="106">
        <v>53</v>
      </c>
      <c r="NB6" s="84">
        <v>10</v>
      </c>
      <c r="NC6" s="84">
        <v>10</v>
      </c>
      <c r="ND6" s="85">
        <f t="shared" ref="ND6:ND8" si="1">NC6/NB6</f>
        <v>1</v>
      </c>
      <c r="NE6" s="84">
        <v>10</v>
      </c>
      <c r="NF6" s="85">
        <f>NE6/NB6</f>
        <v>1</v>
      </c>
      <c r="NG6" s="84">
        <v>0</v>
      </c>
      <c r="NH6" s="85">
        <f>NG6/NE6</f>
        <v>0</v>
      </c>
      <c r="NI6" s="84">
        <v>0</v>
      </c>
      <c r="NJ6" s="85">
        <f>NI6/NE6</f>
        <v>0</v>
      </c>
      <c r="NK6" s="84">
        <v>8</v>
      </c>
      <c r="NL6" s="85">
        <f>NK6/NE6</f>
        <v>0.8</v>
      </c>
      <c r="NM6" s="86">
        <v>26</v>
      </c>
      <c r="NN6" s="86">
        <v>90</v>
      </c>
      <c r="NO6" s="86">
        <v>26</v>
      </c>
      <c r="NP6" s="108">
        <f t="shared" ref="NP6:NP10" si="2">NO6/NM6</f>
        <v>1</v>
      </c>
      <c r="NQ6" s="98">
        <v>26</v>
      </c>
      <c r="NR6" s="99">
        <f>NQ6/NM6</f>
        <v>1</v>
      </c>
      <c r="NS6" s="98">
        <v>0</v>
      </c>
      <c r="NT6" s="99">
        <f>NS6/NQ6</f>
        <v>0</v>
      </c>
      <c r="NU6" s="98">
        <v>0</v>
      </c>
      <c r="NV6" s="99">
        <f>NU6/NQ6</f>
        <v>0</v>
      </c>
      <c r="NW6" s="98"/>
      <c r="NX6" s="99"/>
      <c r="NY6" s="13">
        <v>17</v>
      </c>
      <c r="NZ6" s="88">
        <v>17</v>
      </c>
      <c r="OA6" s="89">
        <f>NZ6/NY6</f>
        <v>1</v>
      </c>
      <c r="OB6" s="109">
        <v>17</v>
      </c>
      <c r="OC6" s="110">
        <f>OB6/NY6</f>
        <v>1</v>
      </c>
      <c r="OD6" s="88">
        <v>0</v>
      </c>
      <c r="OE6" s="89">
        <f>OD6/OB6</f>
        <v>0</v>
      </c>
      <c r="OF6" s="88">
        <v>0</v>
      </c>
      <c r="OG6" s="89">
        <f>OF6/OB6</f>
        <v>0</v>
      </c>
      <c r="OH6" s="88"/>
      <c r="OI6" s="89"/>
      <c r="OJ6" s="107"/>
      <c r="OK6" s="107"/>
      <c r="OL6" s="107"/>
      <c r="OM6" s="107"/>
      <c r="ON6" s="107"/>
      <c r="OO6" s="107"/>
      <c r="OP6" s="107"/>
      <c r="OQ6" s="107"/>
      <c r="OR6" s="107"/>
      <c r="OS6" s="107"/>
      <c r="OT6" s="107"/>
      <c r="OU6" s="107"/>
      <c r="OV6" s="107"/>
      <c r="OW6" s="107"/>
      <c r="OX6" s="107"/>
      <c r="OY6" s="107"/>
      <c r="OZ6" s="107"/>
      <c r="PA6" s="107"/>
      <c r="PB6" s="107"/>
      <c r="PC6" s="107"/>
      <c r="PD6" s="5">
        <v>52</v>
      </c>
      <c r="PE6" s="6">
        <f>PD6/NA6</f>
        <v>0.98113207547169812</v>
      </c>
    </row>
    <row r="7" spans="1:421">
      <c r="A7" s="82" t="s">
        <v>17</v>
      </c>
      <c r="B7" s="40">
        <v>45</v>
      </c>
      <c r="C7" s="41">
        <v>12</v>
      </c>
      <c r="D7" s="41">
        <v>12</v>
      </c>
      <c r="E7" s="42">
        <f t="shared" ref="E7:E9" si="3">D7/C7</f>
        <v>1</v>
      </c>
      <c r="F7" s="41">
        <v>9</v>
      </c>
      <c r="G7" s="339">
        <f>F7/D7</f>
        <v>0.75</v>
      </c>
      <c r="H7" s="41"/>
      <c r="I7" s="42">
        <f t="shared" ref="I7:I9" si="4">H7/F7</f>
        <v>0</v>
      </c>
      <c r="J7" s="41"/>
      <c r="K7" s="42">
        <f t="shared" ref="K7:K9" si="5">J7/F7</f>
        <v>0</v>
      </c>
      <c r="L7" s="41"/>
      <c r="M7" s="42"/>
      <c r="N7" s="43">
        <v>21</v>
      </c>
      <c r="O7" s="43">
        <v>71</v>
      </c>
      <c r="P7" s="43">
        <v>21</v>
      </c>
      <c r="Q7" s="44">
        <f t="shared" ref="Q7:Q10" si="6">P7/N7</f>
        <v>1</v>
      </c>
      <c r="R7" s="43">
        <v>20</v>
      </c>
      <c r="S7" s="341">
        <f t="shared" ref="S7:S9" si="7">R7/N7</f>
        <v>0.95238095238095233</v>
      </c>
      <c r="T7" s="43"/>
      <c r="U7" s="44">
        <f t="shared" ref="U7:U9" si="8">T7/R7</f>
        <v>0</v>
      </c>
      <c r="V7" s="43"/>
      <c r="W7" s="44">
        <f t="shared" ref="W7:W9" si="9">V7/R7</f>
        <v>0</v>
      </c>
      <c r="X7" s="43"/>
      <c r="Y7" s="44"/>
      <c r="Z7" s="45">
        <v>10</v>
      </c>
      <c r="AA7" s="45">
        <v>10</v>
      </c>
      <c r="AB7" s="46">
        <f t="shared" ref="AB7:AB9" si="10">AA7/Z7</f>
        <v>1</v>
      </c>
      <c r="AC7" s="45">
        <v>10</v>
      </c>
      <c r="AD7" s="337">
        <f>AC7/Z7</f>
        <v>1</v>
      </c>
      <c r="AE7" s="45"/>
      <c r="AF7" s="46">
        <f t="shared" ref="AF7:AF9" si="11">AE7/AC7</f>
        <v>0</v>
      </c>
      <c r="AG7" s="45">
        <v>0</v>
      </c>
      <c r="AH7" s="46">
        <f t="shared" ref="AH7:AH9" si="12">AG7/AC7</f>
        <v>0</v>
      </c>
      <c r="AI7" s="45"/>
      <c r="AJ7" s="47"/>
      <c r="AK7" s="48">
        <v>6</v>
      </c>
      <c r="AL7" s="48">
        <v>5</v>
      </c>
      <c r="AM7" s="53">
        <f>AL7/AK7</f>
        <v>0.83333333333333337</v>
      </c>
      <c r="AN7" s="48">
        <v>4</v>
      </c>
      <c r="AO7" s="343">
        <f>AN7/AL7</f>
        <v>0.8</v>
      </c>
      <c r="AP7" s="48">
        <v>0</v>
      </c>
      <c r="AQ7" s="53">
        <v>0</v>
      </c>
      <c r="AR7" s="48">
        <v>0</v>
      </c>
      <c r="AS7" s="53">
        <v>0</v>
      </c>
      <c r="AT7" s="48"/>
      <c r="AU7" s="53"/>
      <c r="AV7" s="49"/>
      <c r="AW7" s="50"/>
      <c r="AX7" s="50"/>
      <c r="AY7" s="50"/>
      <c r="AZ7" s="347"/>
      <c r="BA7" s="50"/>
      <c r="BB7" s="50"/>
      <c r="BC7" s="50"/>
      <c r="BD7" s="50"/>
      <c r="BE7" s="50"/>
      <c r="BF7" s="50"/>
      <c r="BG7" s="51">
        <v>4</v>
      </c>
      <c r="BH7" s="51">
        <v>4</v>
      </c>
      <c r="BI7" s="54">
        <f>BG7/BH7</f>
        <v>1</v>
      </c>
      <c r="BJ7" s="51">
        <v>4</v>
      </c>
      <c r="BK7" s="345">
        <f>BJ7/BH7</f>
        <v>1</v>
      </c>
      <c r="BL7" s="51">
        <v>0</v>
      </c>
      <c r="BM7" s="54"/>
      <c r="BN7" s="51"/>
      <c r="BO7" s="51"/>
      <c r="BP7" s="51"/>
      <c r="BQ7" s="52"/>
      <c r="BR7" s="83">
        <v>45</v>
      </c>
      <c r="BS7" s="84">
        <v>11</v>
      </c>
      <c r="BT7" s="84">
        <v>11</v>
      </c>
      <c r="BU7" s="85">
        <f t="shared" ref="BU7:BU9" si="13">BT7/BS7</f>
        <v>1</v>
      </c>
      <c r="BV7" s="84">
        <v>11</v>
      </c>
      <c r="BW7" s="85">
        <f>BV7/BT7</f>
        <v>1</v>
      </c>
      <c r="BX7" s="84"/>
      <c r="BY7" s="85">
        <f t="shared" ref="BY7:BY9" si="14">BX7/BV7</f>
        <v>0</v>
      </c>
      <c r="BZ7" s="84"/>
      <c r="CA7" s="85">
        <f t="shared" ref="CA7:CA9" si="15">BZ7/BV7</f>
        <v>0</v>
      </c>
      <c r="CB7" s="84"/>
      <c r="CC7" s="85"/>
      <c r="CD7" s="86">
        <v>25</v>
      </c>
      <c r="CE7" s="86">
        <v>39</v>
      </c>
      <c r="CF7" s="86">
        <v>23</v>
      </c>
      <c r="CG7" s="87">
        <f t="shared" ref="CG7:CG10" si="16">CF7/CD7</f>
        <v>0.92</v>
      </c>
      <c r="CH7" s="86">
        <v>23</v>
      </c>
      <c r="CI7" s="87">
        <f t="shared" ref="CI7:CI9" si="17">CH7/CD7</f>
        <v>0.92</v>
      </c>
      <c r="CJ7" s="86"/>
      <c r="CK7" s="87">
        <f t="shared" ref="CK7:CK9" si="18">CJ7/CH7</f>
        <v>0</v>
      </c>
      <c r="CL7" s="86"/>
      <c r="CM7" s="87">
        <f t="shared" ref="CM7:CM9" si="19">CL7/CH7</f>
        <v>0</v>
      </c>
      <c r="CN7" s="86"/>
      <c r="CO7" s="87"/>
      <c r="CP7" s="88">
        <v>5</v>
      </c>
      <c r="CQ7" s="88">
        <v>5</v>
      </c>
      <c r="CR7" s="89">
        <f t="shared" ref="CR7:CR9" si="20">CQ7/CP7</f>
        <v>1</v>
      </c>
      <c r="CS7" s="88">
        <v>5</v>
      </c>
      <c r="CT7" s="89">
        <f>CS7/CP7</f>
        <v>1</v>
      </c>
      <c r="CU7" s="88"/>
      <c r="CV7" s="89">
        <f t="shared" ref="CV7:CV9" si="21">CU7/CS7</f>
        <v>0</v>
      </c>
      <c r="CW7" s="88">
        <v>0</v>
      </c>
      <c r="CX7" s="89">
        <f t="shared" ref="CX7:CX9" si="22">CW7/CS7</f>
        <v>0</v>
      </c>
      <c r="CY7" s="88"/>
      <c r="CZ7" s="89"/>
      <c r="DA7" s="90">
        <v>7</v>
      </c>
      <c r="DB7" s="90">
        <v>6</v>
      </c>
      <c r="DC7" s="90">
        <v>6</v>
      </c>
      <c r="DD7" s="111">
        <f>DC7/DB7</f>
        <v>1</v>
      </c>
      <c r="DE7" s="90">
        <v>0</v>
      </c>
      <c r="DF7" s="111">
        <v>0</v>
      </c>
      <c r="DG7" s="90">
        <v>0</v>
      </c>
      <c r="DH7" s="111">
        <v>0</v>
      </c>
      <c r="DI7" s="90"/>
      <c r="DJ7" s="111"/>
      <c r="DK7" s="91"/>
      <c r="DL7" s="92"/>
      <c r="DM7" s="92"/>
      <c r="DN7" s="92"/>
      <c r="DO7" s="92"/>
      <c r="DP7" s="92"/>
      <c r="DQ7" s="92"/>
      <c r="DR7" s="92"/>
      <c r="DS7" s="92"/>
      <c r="DT7" s="92"/>
      <c r="DU7" s="93">
        <v>45</v>
      </c>
      <c r="DV7" s="94">
        <f t="shared" ref="DV7:DV10" si="23">DU7/BR7</f>
        <v>1</v>
      </c>
      <c r="DW7" s="95">
        <v>45</v>
      </c>
      <c r="DX7" s="96">
        <v>11</v>
      </c>
      <c r="DY7" s="96">
        <v>5</v>
      </c>
      <c r="DZ7" s="97">
        <f t="shared" ref="DZ7:DZ9" si="24">DY7/DX7</f>
        <v>0.45454545454545453</v>
      </c>
      <c r="EA7" s="96">
        <v>5</v>
      </c>
      <c r="EB7" s="97">
        <f>EA7/DY7</f>
        <v>1</v>
      </c>
      <c r="EC7" s="96"/>
      <c r="ED7" s="97">
        <f t="shared" ref="ED7:ED9" si="25">EC7/EA7</f>
        <v>0</v>
      </c>
      <c r="EE7" s="96"/>
      <c r="EF7" s="97">
        <f t="shared" ref="EF7:EF9" si="26">EE7/EA7</f>
        <v>0</v>
      </c>
      <c r="EG7" s="96"/>
      <c r="EH7" s="97"/>
      <c r="EI7" s="98">
        <v>20</v>
      </c>
      <c r="EJ7" s="98">
        <v>39</v>
      </c>
      <c r="EK7" s="98">
        <v>17</v>
      </c>
      <c r="EL7" s="99">
        <f t="shared" ref="EL7:EL10" si="27">EK7/EI7</f>
        <v>0.85</v>
      </c>
      <c r="EM7" s="98"/>
      <c r="EN7" s="99">
        <f t="shared" ref="EN7:EN9" si="28">EM7/EI7</f>
        <v>0</v>
      </c>
      <c r="EO7" s="98"/>
      <c r="EP7" s="99" t="e">
        <f t="shared" ref="EP7:EP9" si="29">EO7/EM7</f>
        <v>#DIV/0!</v>
      </c>
      <c r="EQ7" s="98"/>
      <c r="ER7" s="99" t="e">
        <f t="shared" ref="ER7:ER9" si="30">EQ7/EM7</f>
        <v>#DIV/0!</v>
      </c>
      <c r="ES7" s="98"/>
      <c r="ET7" s="99"/>
      <c r="EU7" s="100">
        <v>20</v>
      </c>
      <c r="EV7" s="100">
        <v>20</v>
      </c>
      <c r="EW7" s="101">
        <f t="shared" ref="EW7:EW9" si="31">EV7/EU7</f>
        <v>1</v>
      </c>
      <c r="EX7" s="100"/>
      <c r="EY7" s="101">
        <f>EX7/EU7</f>
        <v>0</v>
      </c>
      <c r="EZ7" s="100"/>
      <c r="FA7" s="101" t="e">
        <f t="shared" ref="FA7:FA9" si="32">EZ7/EX7</f>
        <v>#DIV/0!</v>
      </c>
      <c r="FB7" s="100">
        <v>0</v>
      </c>
      <c r="FC7" s="101" t="e">
        <f t="shared" ref="FC7:FC9" si="33">FB7/EX7</f>
        <v>#DIV/0!</v>
      </c>
      <c r="FD7" s="100"/>
      <c r="FE7" s="101"/>
      <c r="FF7" s="102">
        <v>8</v>
      </c>
      <c r="FG7" s="102">
        <v>5</v>
      </c>
      <c r="FH7" s="102">
        <v>4</v>
      </c>
      <c r="FI7" s="112">
        <f>FH7/FG7</f>
        <v>0.8</v>
      </c>
      <c r="FJ7" s="102">
        <v>0</v>
      </c>
      <c r="FK7" s="112">
        <v>0</v>
      </c>
      <c r="FL7" s="102">
        <v>0</v>
      </c>
      <c r="FM7" s="112">
        <v>0</v>
      </c>
      <c r="FN7" s="102"/>
      <c r="FO7" s="112"/>
      <c r="FP7" s="103"/>
      <c r="FQ7" s="104"/>
      <c r="FR7" s="104"/>
      <c r="FS7" s="104"/>
      <c r="FT7" s="104"/>
      <c r="FU7" s="104"/>
      <c r="FV7" s="104"/>
      <c r="FW7" s="104"/>
      <c r="FX7" s="104"/>
      <c r="FY7" s="104"/>
      <c r="FZ7" s="95">
        <v>43</v>
      </c>
      <c r="GA7" s="103">
        <f t="shared" ref="GA7:GA10" si="34">FZ7/DW7</f>
        <v>0.9555555555555556</v>
      </c>
      <c r="GB7" s="83">
        <v>45</v>
      </c>
      <c r="GC7" s="84">
        <v>6</v>
      </c>
      <c r="GD7" s="84">
        <v>6</v>
      </c>
      <c r="GE7" s="85">
        <v>1</v>
      </c>
      <c r="GF7" s="84">
        <v>6</v>
      </c>
      <c r="GG7" s="85">
        <f t="shared" ref="GG7:GG9" si="35">GF7/GC7</f>
        <v>1</v>
      </c>
      <c r="GH7" s="84">
        <v>0</v>
      </c>
      <c r="GI7" s="85">
        <f t="shared" ref="GI7:GI9" si="36">GH7/GF7</f>
        <v>0</v>
      </c>
      <c r="GJ7" s="84">
        <v>0</v>
      </c>
      <c r="GK7" s="85">
        <f t="shared" ref="GK7:GK9" si="37">GJ7/GF7</f>
        <v>0</v>
      </c>
      <c r="GL7" s="84"/>
      <c r="GM7" s="85"/>
      <c r="GN7" s="86">
        <v>20</v>
      </c>
      <c r="GO7" s="86">
        <v>49</v>
      </c>
      <c r="GP7" s="86">
        <v>19</v>
      </c>
      <c r="GQ7" s="87">
        <f t="shared" ref="GQ7:GQ10" si="38">GP7/GN7</f>
        <v>0.95</v>
      </c>
      <c r="GR7" s="86">
        <v>20</v>
      </c>
      <c r="GS7" s="87">
        <f t="shared" ref="GS7:GS9" si="39">GR7/GN7</f>
        <v>1</v>
      </c>
      <c r="GT7" s="86">
        <v>0</v>
      </c>
      <c r="GU7" s="87">
        <f t="shared" ref="GU7:GU9" si="40">GT7/GR7</f>
        <v>0</v>
      </c>
      <c r="GV7" s="86">
        <v>0</v>
      </c>
      <c r="GW7" s="87">
        <f t="shared" ref="GW7:GW9" si="41">GV7/GR7</f>
        <v>0</v>
      </c>
      <c r="GX7" s="86"/>
      <c r="GY7" s="87"/>
      <c r="GZ7" s="88">
        <v>14</v>
      </c>
      <c r="HA7" s="88">
        <v>14</v>
      </c>
      <c r="HB7" s="89">
        <f t="shared" ref="HB7:HB9" si="42">HA7/GZ7</f>
        <v>1</v>
      </c>
      <c r="HC7" s="88">
        <v>13</v>
      </c>
      <c r="HD7" s="89">
        <f>HC7/GZ7</f>
        <v>0.9285714285714286</v>
      </c>
      <c r="HE7" s="88">
        <v>1</v>
      </c>
      <c r="HF7" s="89">
        <f t="shared" ref="HF7:HF9" si="43">HE7/HC7</f>
        <v>7.6923076923076927E-2</v>
      </c>
      <c r="HG7" s="88">
        <v>0</v>
      </c>
      <c r="HH7" s="89">
        <f t="shared" ref="HH7:HH9" si="44">HG7/HC7</f>
        <v>0</v>
      </c>
      <c r="HI7" s="88"/>
      <c r="HJ7" s="89"/>
      <c r="HK7" s="90">
        <v>13</v>
      </c>
      <c r="HL7" s="90">
        <v>9</v>
      </c>
      <c r="HM7" s="90">
        <v>6</v>
      </c>
      <c r="HN7" s="111">
        <f>HM7/HK7</f>
        <v>0.46153846153846156</v>
      </c>
      <c r="HO7" s="90">
        <v>0</v>
      </c>
      <c r="HP7" s="111">
        <v>0</v>
      </c>
      <c r="HQ7" s="90">
        <v>0</v>
      </c>
      <c r="HR7" s="111">
        <v>0</v>
      </c>
      <c r="HS7" s="90"/>
      <c r="HT7" s="111"/>
      <c r="HU7" s="91"/>
      <c r="HV7" s="92"/>
      <c r="HW7" s="92"/>
      <c r="HX7" s="92"/>
      <c r="HY7" s="92"/>
      <c r="HZ7" s="92"/>
      <c r="IA7" s="92"/>
      <c r="IB7" s="92"/>
      <c r="IC7" s="92"/>
      <c r="ID7" s="92"/>
      <c r="IE7" s="93">
        <v>44</v>
      </c>
      <c r="IF7" s="105">
        <f t="shared" ref="IF7:IF10" si="45">IE7/GB7</f>
        <v>0.97777777777777775</v>
      </c>
      <c r="IG7" s="106">
        <v>45</v>
      </c>
      <c r="IH7" s="84">
        <v>6</v>
      </c>
      <c r="II7" s="84">
        <v>6</v>
      </c>
      <c r="IJ7" s="85">
        <v>1</v>
      </c>
      <c r="IK7" s="84">
        <v>6</v>
      </c>
      <c r="IL7" s="85">
        <f t="shared" ref="IL7:IL9" si="46">IK7/IH7</f>
        <v>1</v>
      </c>
      <c r="IM7" s="84">
        <v>0</v>
      </c>
      <c r="IN7" s="85">
        <f t="shared" ref="IN7:IN9" si="47">IM7/IK7</f>
        <v>0</v>
      </c>
      <c r="IO7" s="84">
        <v>0</v>
      </c>
      <c r="IP7" s="85">
        <f t="shared" ref="IP7:IP9" si="48">IO7/IK7</f>
        <v>0</v>
      </c>
      <c r="IQ7" s="84"/>
      <c r="IR7" s="85"/>
      <c r="IS7" s="86">
        <v>17</v>
      </c>
      <c r="IT7" s="86">
        <v>40</v>
      </c>
      <c r="IU7" s="86">
        <v>14</v>
      </c>
      <c r="IV7" s="87">
        <f t="shared" ref="IV7:IV10" si="49">IU7/IS7</f>
        <v>0.82352941176470584</v>
      </c>
      <c r="IW7" s="86">
        <v>13</v>
      </c>
      <c r="IX7" s="87">
        <f t="shared" ref="IX7:IX9" si="50">IW7/IS7</f>
        <v>0.76470588235294112</v>
      </c>
      <c r="IY7" s="86">
        <v>2</v>
      </c>
      <c r="IZ7" s="87">
        <f t="shared" ref="IZ7:IZ9" si="51">IY7/IW7</f>
        <v>0.15384615384615385</v>
      </c>
      <c r="JA7" s="86">
        <v>0</v>
      </c>
      <c r="JB7" s="87">
        <f t="shared" ref="JB7:JB9" si="52">JA7/IW7</f>
        <v>0</v>
      </c>
      <c r="JC7" s="86"/>
      <c r="JD7" s="87"/>
      <c r="JE7" s="88">
        <v>20</v>
      </c>
      <c r="JF7" s="88">
        <v>20</v>
      </c>
      <c r="JG7" s="89">
        <f t="shared" ref="JG7:JG10" si="53">JF7/JE7</f>
        <v>1</v>
      </c>
      <c r="JH7" s="88">
        <v>20</v>
      </c>
      <c r="JI7" s="89">
        <f t="shared" ref="JI7:JI9" si="54">JH7/JE7</f>
        <v>1</v>
      </c>
      <c r="JJ7" s="88">
        <v>1</v>
      </c>
      <c r="JK7" s="89">
        <f t="shared" ref="JK7:JK9" si="55">JJ7/JH7</f>
        <v>0.05</v>
      </c>
      <c r="JL7" s="88">
        <v>1</v>
      </c>
      <c r="JM7" s="89">
        <f t="shared" ref="JM7:JM9" si="56">JL7/JH7</f>
        <v>0.05</v>
      </c>
      <c r="JN7" s="88"/>
      <c r="JO7" s="89"/>
      <c r="JP7" s="90">
        <v>10</v>
      </c>
      <c r="JQ7" s="90">
        <v>8</v>
      </c>
      <c r="JR7" s="90">
        <v>3</v>
      </c>
      <c r="JS7" s="111">
        <f>JR7/JP7</f>
        <v>0.3</v>
      </c>
      <c r="JT7" s="90">
        <v>0</v>
      </c>
      <c r="JU7" s="111">
        <v>0</v>
      </c>
      <c r="JV7" s="90">
        <v>0</v>
      </c>
      <c r="JW7" s="111">
        <v>0</v>
      </c>
      <c r="JX7" s="90"/>
      <c r="JY7" s="111"/>
      <c r="JZ7" s="107"/>
      <c r="KA7" s="107"/>
      <c r="KB7" s="107"/>
      <c r="KC7" s="107"/>
      <c r="KD7" s="107"/>
      <c r="KE7" s="107"/>
      <c r="KF7" s="107"/>
      <c r="KG7" s="107"/>
      <c r="KH7" s="107"/>
      <c r="KI7" s="107"/>
      <c r="KJ7" s="92">
        <v>6</v>
      </c>
      <c r="KK7" s="92">
        <v>4</v>
      </c>
      <c r="KL7" s="92">
        <v>2</v>
      </c>
      <c r="KM7" s="91">
        <f>KL7/KK7</f>
        <v>0.5</v>
      </c>
      <c r="KN7" s="92">
        <v>0</v>
      </c>
      <c r="KO7" s="91">
        <f>KN7/KL7</f>
        <v>0</v>
      </c>
      <c r="KP7" s="92" t="s">
        <v>49</v>
      </c>
      <c r="KQ7" s="92" t="s">
        <v>49</v>
      </c>
      <c r="KR7" s="92" t="s">
        <v>49</v>
      </c>
      <c r="KS7" s="92" t="s">
        <v>49</v>
      </c>
      <c r="KT7" s="5">
        <v>44</v>
      </c>
      <c r="KU7" s="6">
        <f>KT7/IG7</f>
        <v>0.97777777777777775</v>
      </c>
      <c r="KV7" s="106">
        <v>45</v>
      </c>
      <c r="KW7" s="84">
        <v>6</v>
      </c>
      <c r="KX7" s="84">
        <v>6</v>
      </c>
      <c r="KY7" s="85">
        <v>1</v>
      </c>
      <c r="KZ7" s="84">
        <v>6</v>
      </c>
      <c r="LA7" s="85">
        <f>KZ7/KW7</f>
        <v>1</v>
      </c>
      <c r="LB7" s="84">
        <v>0</v>
      </c>
      <c r="LC7" s="85">
        <f>LB7/KZ7</f>
        <v>0</v>
      </c>
      <c r="LD7" s="84">
        <v>0</v>
      </c>
      <c r="LE7" s="85">
        <f>LD7/KZ7</f>
        <v>0</v>
      </c>
      <c r="LF7" s="84"/>
      <c r="LG7" s="85"/>
      <c r="LH7" s="86">
        <v>23</v>
      </c>
      <c r="LI7" s="86">
        <v>59</v>
      </c>
      <c r="LJ7" s="86">
        <v>20</v>
      </c>
      <c r="LK7" s="108">
        <f t="shared" si="0"/>
        <v>0.86956521739130432</v>
      </c>
      <c r="LL7" s="98">
        <v>21</v>
      </c>
      <c r="LM7" s="99">
        <f>LL7/LH7</f>
        <v>0.91304347826086951</v>
      </c>
      <c r="LN7" s="98">
        <v>0</v>
      </c>
      <c r="LO7" s="99">
        <f t="shared" ref="LO7:LO9" si="57">LN7/LL7</f>
        <v>0</v>
      </c>
      <c r="LP7" s="98">
        <v>0</v>
      </c>
      <c r="LQ7" s="99">
        <f t="shared" ref="LQ7:LQ9" si="58">LP7/LL7</f>
        <v>0</v>
      </c>
      <c r="LR7" s="98"/>
      <c r="LS7" s="99"/>
      <c r="LT7" s="13">
        <v>12</v>
      </c>
      <c r="LU7" s="88">
        <v>12</v>
      </c>
      <c r="LV7" s="89">
        <f t="shared" ref="LV7:LV10" si="59">LU7/LT7</f>
        <v>1</v>
      </c>
      <c r="LW7" s="109">
        <v>9</v>
      </c>
      <c r="LX7" s="110">
        <f t="shared" ref="LX7:LX9" si="60">LW7/LT7</f>
        <v>0.75</v>
      </c>
      <c r="LY7" s="88">
        <v>1</v>
      </c>
      <c r="LZ7" s="89">
        <f t="shared" ref="LZ7:LZ9" si="61">LY7/LW7</f>
        <v>0.1111111111111111</v>
      </c>
      <c r="MA7" s="88">
        <v>0</v>
      </c>
      <c r="MB7" s="89">
        <f t="shared" ref="MB7:MB9" si="62">MA7/LW7</f>
        <v>0</v>
      </c>
      <c r="MC7" s="88"/>
      <c r="MD7" s="89"/>
      <c r="ME7" s="90">
        <v>10</v>
      </c>
      <c r="MF7" s="90">
        <v>8</v>
      </c>
      <c r="MG7" s="90">
        <v>5</v>
      </c>
      <c r="MH7" s="111">
        <f>MG7/ME7</f>
        <v>0.5</v>
      </c>
      <c r="MI7" s="90">
        <v>2</v>
      </c>
      <c r="MJ7" s="111">
        <f>MI7/MG7</f>
        <v>0.4</v>
      </c>
      <c r="MK7" s="90">
        <v>0</v>
      </c>
      <c r="ML7" s="111">
        <v>0</v>
      </c>
      <c r="MM7" s="90"/>
      <c r="MN7" s="111"/>
      <c r="MO7" s="107"/>
      <c r="MP7" s="107"/>
      <c r="MQ7" s="107"/>
      <c r="MR7" s="107"/>
      <c r="MS7" s="107"/>
      <c r="MT7" s="107"/>
      <c r="MU7" s="107"/>
      <c r="MV7" s="107"/>
      <c r="MW7" s="107"/>
      <c r="MX7" s="107"/>
      <c r="MY7" s="5">
        <v>40</v>
      </c>
      <c r="MZ7" s="6">
        <f t="shared" ref="MZ7:MZ10" si="63">MY7/KV7</f>
        <v>0.88888888888888884</v>
      </c>
      <c r="NA7" s="106">
        <v>45</v>
      </c>
      <c r="NB7" s="84">
        <v>6</v>
      </c>
      <c r="NC7" s="84">
        <v>6</v>
      </c>
      <c r="ND7" s="85">
        <f t="shared" si="1"/>
        <v>1</v>
      </c>
      <c r="NE7" s="84">
        <v>6</v>
      </c>
      <c r="NF7" s="85">
        <f t="shared" ref="NF7:NF9" si="64">NE7/NB7</f>
        <v>1</v>
      </c>
      <c r="NG7" s="84">
        <v>0</v>
      </c>
      <c r="NH7" s="85">
        <f t="shared" ref="NH7:NH9" si="65">NG7/NE7</f>
        <v>0</v>
      </c>
      <c r="NI7" s="84">
        <v>0</v>
      </c>
      <c r="NJ7" s="85">
        <f t="shared" ref="NJ7:NJ9" si="66">NI7/NE7</f>
        <v>0</v>
      </c>
      <c r="NK7" s="84">
        <v>5</v>
      </c>
      <c r="NL7" s="85">
        <f t="shared" ref="NL7:NL9" si="67">NK7/NE7</f>
        <v>0.83333333333333337</v>
      </c>
      <c r="NM7" s="86">
        <v>24</v>
      </c>
      <c r="NN7" s="86">
        <v>65</v>
      </c>
      <c r="NO7" s="86">
        <v>24</v>
      </c>
      <c r="NP7" s="108">
        <f t="shared" si="2"/>
        <v>1</v>
      </c>
      <c r="NQ7" s="98">
        <v>23</v>
      </c>
      <c r="NR7" s="99">
        <f>NQ7/NM7</f>
        <v>0.95833333333333337</v>
      </c>
      <c r="NS7" s="98">
        <v>1</v>
      </c>
      <c r="NT7" s="99">
        <f>NS7/NQ7</f>
        <v>4.3478260869565216E-2</v>
      </c>
      <c r="NU7" s="98">
        <v>0</v>
      </c>
      <c r="NV7" s="99">
        <f>NU7/NQ7</f>
        <v>0</v>
      </c>
      <c r="NW7" s="98"/>
      <c r="NX7" s="99"/>
      <c r="NY7" s="13">
        <v>10</v>
      </c>
      <c r="NZ7" s="88">
        <v>10</v>
      </c>
      <c r="OA7" s="89">
        <f t="shared" ref="OA7:OA10" si="68">NZ7/NY7</f>
        <v>1</v>
      </c>
      <c r="OB7" s="109">
        <v>7</v>
      </c>
      <c r="OC7" s="110">
        <f t="shared" ref="OC7:OC9" si="69">OB7/NY7</f>
        <v>0.7</v>
      </c>
      <c r="OD7" s="88">
        <v>1</v>
      </c>
      <c r="OE7" s="89">
        <f t="shared" ref="OE7:OE9" si="70">OD7/OB7</f>
        <v>0.14285714285714285</v>
      </c>
      <c r="OF7" s="88">
        <v>0</v>
      </c>
      <c r="OG7" s="89">
        <f t="shared" ref="OG7:OG9" si="71">OF7/OB7</f>
        <v>0</v>
      </c>
      <c r="OH7" s="88"/>
      <c r="OI7" s="89"/>
      <c r="OJ7" s="90">
        <v>8</v>
      </c>
      <c r="OK7" s="90">
        <v>7</v>
      </c>
      <c r="OL7" s="90">
        <v>5</v>
      </c>
      <c r="OM7" s="111">
        <f>OL7/OJ7</f>
        <v>0.625</v>
      </c>
      <c r="ON7" s="90">
        <v>0</v>
      </c>
      <c r="OO7" s="111">
        <v>0</v>
      </c>
      <c r="OP7" s="90">
        <v>0</v>
      </c>
      <c r="OQ7" s="111">
        <v>0</v>
      </c>
      <c r="OR7" s="90"/>
      <c r="OS7" s="111"/>
      <c r="OT7" s="107"/>
      <c r="OU7" s="107"/>
      <c r="OV7" s="107"/>
      <c r="OW7" s="107"/>
      <c r="OX7" s="107"/>
      <c r="OY7" s="107"/>
      <c r="OZ7" s="107"/>
      <c r="PA7" s="107"/>
      <c r="PB7" s="107"/>
      <c r="PC7" s="107"/>
      <c r="PD7" s="5">
        <v>42</v>
      </c>
      <c r="PE7" s="6">
        <f t="shared" ref="PE7:PE10" si="72">PD7/NA7</f>
        <v>0.93333333333333335</v>
      </c>
    </row>
    <row r="8" spans="1:421">
      <c r="A8" s="82" t="s">
        <v>16</v>
      </c>
      <c r="B8" s="40">
        <v>53</v>
      </c>
      <c r="C8" s="41">
        <v>14</v>
      </c>
      <c r="D8" s="41">
        <v>14</v>
      </c>
      <c r="E8" s="42">
        <f t="shared" si="3"/>
        <v>1</v>
      </c>
      <c r="F8" s="41">
        <v>14</v>
      </c>
      <c r="G8" s="339">
        <f>F8/D8</f>
        <v>1</v>
      </c>
      <c r="H8" s="41"/>
      <c r="I8" s="42">
        <f t="shared" si="4"/>
        <v>0</v>
      </c>
      <c r="J8" s="41"/>
      <c r="K8" s="42">
        <f t="shared" si="5"/>
        <v>0</v>
      </c>
      <c r="L8" s="41"/>
      <c r="M8" s="42"/>
      <c r="N8" s="43">
        <v>24</v>
      </c>
      <c r="O8" s="43">
        <v>45</v>
      </c>
      <c r="P8" s="43">
        <v>20</v>
      </c>
      <c r="Q8" s="44">
        <f t="shared" si="6"/>
        <v>0.83333333333333337</v>
      </c>
      <c r="R8" s="43">
        <v>18</v>
      </c>
      <c r="S8" s="341">
        <f t="shared" si="7"/>
        <v>0.75</v>
      </c>
      <c r="T8" s="43"/>
      <c r="U8" s="44">
        <f t="shared" si="8"/>
        <v>0</v>
      </c>
      <c r="V8" s="43"/>
      <c r="W8" s="44">
        <f t="shared" si="9"/>
        <v>0</v>
      </c>
      <c r="X8" s="43"/>
      <c r="Y8" s="44"/>
      <c r="Z8" s="45">
        <v>20</v>
      </c>
      <c r="AA8" s="45">
        <v>20</v>
      </c>
      <c r="AB8" s="46">
        <f t="shared" si="10"/>
        <v>1</v>
      </c>
      <c r="AC8" s="45">
        <v>20</v>
      </c>
      <c r="AD8" s="337">
        <f>AC8/Z8</f>
        <v>1</v>
      </c>
      <c r="AE8" s="45"/>
      <c r="AF8" s="46">
        <f t="shared" si="11"/>
        <v>0</v>
      </c>
      <c r="AG8" s="45">
        <v>0</v>
      </c>
      <c r="AH8" s="46">
        <f t="shared" si="12"/>
        <v>0</v>
      </c>
      <c r="AI8" s="45"/>
      <c r="AJ8" s="47"/>
      <c r="AK8" s="48">
        <v>4</v>
      </c>
      <c r="AL8" s="48">
        <v>3</v>
      </c>
      <c r="AM8" s="53">
        <f t="shared" ref="AM8:AM10" si="73">AL8/AK8</f>
        <v>0.75</v>
      </c>
      <c r="AN8" s="48">
        <v>3</v>
      </c>
      <c r="AO8" s="343">
        <f t="shared" ref="AO8" si="74">AN8/AK8</f>
        <v>0.75</v>
      </c>
      <c r="AP8" s="48">
        <v>0</v>
      </c>
      <c r="AQ8" s="53">
        <v>0</v>
      </c>
      <c r="AR8" s="48">
        <v>0</v>
      </c>
      <c r="AS8" s="53">
        <v>0</v>
      </c>
      <c r="AT8" s="48"/>
      <c r="AU8" s="53"/>
      <c r="AV8" s="49"/>
      <c r="AW8" s="50"/>
      <c r="AX8" s="50"/>
      <c r="AY8" s="50"/>
      <c r="AZ8" s="347"/>
      <c r="BA8" s="50"/>
      <c r="BB8" s="50"/>
      <c r="BC8" s="50"/>
      <c r="BD8" s="50"/>
      <c r="BE8" s="50"/>
      <c r="BF8" s="50"/>
      <c r="BG8" s="51"/>
      <c r="BH8" s="51"/>
      <c r="BI8" s="51"/>
      <c r="BJ8" s="51"/>
      <c r="BK8" s="345"/>
      <c r="BL8" s="51"/>
      <c r="BM8" s="51"/>
      <c r="BN8" s="51"/>
      <c r="BO8" s="51"/>
      <c r="BP8" s="51"/>
      <c r="BQ8" s="52"/>
      <c r="BR8" s="83">
        <v>53</v>
      </c>
      <c r="BS8" s="84">
        <v>16</v>
      </c>
      <c r="BT8" s="84">
        <v>16</v>
      </c>
      <c r="BU8" s="85">
        <f t="shared" si="13"/>
        <v>1</v>
      </c>
      <c r="BV8" s="84">
        <v>16</v>
      </c>
      <c r="BW8" s="85">
        <f>BV8/BT8</f>
        <v>1</v>
      </c>
      <c r="BX8" s="84"/>
      <c r="BY8" s="85">
        <f t="shared" si="14"/>
        <v>0</v>
      </c>
      <c r="BZ8" s="84"/>
      <c r="CA8" s="85">
        <f t="shared" si="15"/>
        <v>0</v>
      </c>
      <c r="CB8" s="84"/>
      <c r="CC8" s="85"/>
      <c r="CD8" s="86">
        <v>24</v>
      </c>
      <c r="CE8" s="86">
        <v>88</v>
      </c>
      <c r="CF8" s="86">
        <v>24</v>
      </c>
      <c r="CG8" s="87">
        <f t="shared" si="16"/>
        <v>1</v>
      </c>
      <c r="CH8" s="86">
        <v>24</v>
      </c>
      <c r="CI8" s="87">
        <f t="shared" si="17"/>
        <v>1</v>
      </c>
      <c r="CJ8" s="86"/>
      <c r="CK8" s="87">
        <f t="shared" si="18"/>
        <v>0</v>
      </c>
      <c r="CL8" s="86"/>
      <c r="CM8" s="87">
        <f t="shared" si="19"/>
        <v>0</v>
      </c>
      <c r="CN8" s="86"/>
      <c r="CO8" s="87"/>
      <c r="CP8" s="88">
        <v>13</v>
      </c>
      <c r="CQ8" s="88">
        <v>13</v>
      </c>
      <c r="CR8" s="89">
        <f t="shared" si="20"/>
        <v>1</v>
      </c>
      <c r="CS8" s="88">
        <v>13</v>
      </c>
      <c r="CT8" s="89">
        <f>CS8/CP8</f>
        <v>1</v>
      </c>
      <c r="CU8" s="88"/>
      <c r="CV8" s="89">
        <f t="shared" si="21"/>
        <v>0</v>
      </c>
      <c r="CW8" s="88">
        <v>0</v>
      </c>
      <c r="CX8" s="89">
        <f t="shared" si="22"/>
        <v>0</v>
      </c>
      <c r="CY8" s="88"/>
      <c r="CZ8" s="89"/>
      <c r="DA8" s="90">
        <v>2</v>
      </c>
      <c r="DB8" s="90">
        <v>2</v>
      </c>
      <c r="DC8" s="90">
        <v>2</v>
      </c>
      <c r="DD8" s="111">
        <f t="shared" ref="DD8" si="75">DC8/DA8</f>
        <v>1</v>
      </c>
      <c r="DE8" s="90">
        <v>0</v>
      </c>
      <c r="DF8" s="111">
        <v>0</v>
      </c>
      <c r="DG8" s="90">
        <v>0</v>
      </c>
      <c r="DH8" s="111">
        <v>0</v>
      </c>
      <c r="DI8" s="90"/>
      <c r="DJ8" s="111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3">
        <v>53</v>
      </c>
      <c r="DV8" s="94">
        <f t="shared" si="23"/>
        <v>1</v>
      </c>
      <c r="DW8" s="95">
        <v>53</v>
      </c>
      <c r="DX8" s="96">
        <v>16</v>
      </c>
      <c r="DY8" s="96">
        <v>11</v>
      </c>
      <c r="DZ8" s="97">
        <f t="shared" si="24"/>
        <v>0.6875</v>
      </c>
      <c r="EA8" s="96">
        <v>11</v>
      </c>
      <c r="EB8" s="97">
        <f>EA8/DY8</f>
        <v>1</v>
      </c>
      <c r="EC8" s="96"/>
      <c r="ED8" s="97">
        <f t="shared" si="25"/>
        <v>0</v>
      </c>
      <c r="EE8" s="96"/>
      <c r="EF8" s="97">
        <f t="shared" si="26"/>
        <v>0</v>
      </c>
      <c r="EG8" s="96"/>
      <c r="EH8" s="97"/>
      <c r="EI8" s="98">
        <v>24</v>
      </c>
      <c r="EJ8" s="98">
        <v>42</v>
      </c>
      <c r="EK8" s="98">
        <v>12</v>
      </c>
      <c r="EL8" s="99">
        <f t="shared" si="27"/>
        <v>0.5</v>
      </c>
      <c r="EM8" s="98"/>
      <c r="EN8" s="99">
        <f t="shared" si="28"/>
        <v>0</v>
      </c>
      <c r="EO8" s="98"/>
      <c r="EP8" s="99" t="e">
        <f t="shared" si="29"/>
        <v>#DIV/0!</v>
      </c>
      <c r="EQ8" s="98"/>
      <c r="ER8" s="99" t="e">
        <f t="shared" si="30"/>
        <v>#DIV/0!</v>
      </c>
      <c r="ES8" s="98"/>
      <c r="ET8" s="99"/>
      <c r="EU8" s="100">
        <v>31</v>
      </c>
      <c r="EV8" s="100">
        <v>31</v>
      </c>
      <c r="EW8" s="101">
        <f t="shared" si="31"/>
        <v>1</v>
      </c>
      <c r="EX8" s="100"/>
      <c r="EY8" s="101">
        <f>EX8/EU8</f>
        <v>0</v>
      </c>
      <c r="EZ8" s="100"/>
      <c r="FA8" s="101" t="e">
        <f t="shared" si="32"/>
        <v>#DIV/0!</v>
      </c>
      <c r="FB8" s="100">
        <v>0</v>
      </c>
      <c r="FC8" s="101" t="e">
        <f t="shared" si="33"/>
        <v>#DIV/0!</v>
      </c>
      <c r="FD8" s="100"/>
      <c r="FE8" s="101"/>
      <c r="FF8" s="102">
        <v>2</v>
      </c>
      <c r="FG8" s="102">
        <v>2</v>
      </c>
      <c r="FH8" s="102">
        <v>2</v>
      </c>
      <c r="FI8" s="112">
        <f t="shared" ref="FI8" si="76">FH8/FF8</f>
        <v>1</v>
      </c>
      <c r="FJ8" s="102">
        <v>0</v>
      </c>
      <c r="FK8" s="112">
        <v>0</v>
      </c>
      <c r="FL8" s="102">
        <v>0</v>
      </c>
      <c r="FM8" s="112">
        <v>0</v>
      </c>
      <c r="FN8" s="102"/>
      <c r="FO8" s="112"/>
      <c r="FP8" s="103"/>
      <c r="FQ8" s="104"/>
      <c r="FR8" s="104"/>
      <c r="FS8" s="104"/>
      <c r="FT8" s="104"/>
      <c r="FU8" s="104"/>
      <c r="FV8" s="104"/>
      <c r="FW8" s="104"/>
      <c r="FX8" s="104"/>
      <c r="FY8" s="104"/>
      <c r="FZ8" s="95">
        <v>51</v>
      </c>
      <c r="GA8" s="103">
        <f t="shared" si="34"/>
        <v>0.96226415094339623</v>
      </c>
      <c r="GB8" s="83">
        <v>53</v>
      </c>
      <c r="GC8" s="84">
        <v>12</v>
      </c>
      <c r="GD8" s="84">
        <v>12</v>
      </c>
      <c r="GE8" s="85">
        <v>1</v>
      </c>
      <c r="GF8" s="84">
        <v>12</v>
      </c>
      <c r="GG8" s="85">
        <f t="shared" si="35"/>
        <v>1</v>
      </c>
      <c r="GH8" s="84">
        <v>1</v>
      </c>
      <c r="GI8" s="85">
        <f t="shared" si="36"/>
        <v>8.3333333333333329E-2</v>
      </c>
      <c r="GJ8" s="84">
        <v>0</v>
      </c>
      <c r="GK8" s="85">
        <f t="shared" si="37"/>
        <v>0</v>
      </c>
      <c r="GL8" s="84"/>
      <c r="GM8" s="85"/>
      <c r="GN8" s="86">
        <v>28</v>
      </c>
      <c r="GO8" s="86">
        <v>54</v>
      </c>
      <c r="GP8" s="86">
        <v>19</v>
      </c>
      <c r="GQ8" s="87">
        <f t="shared" si="38"/>
        <v>0.6785714285714286</v>
      </c>
      <c r="GR8" s="86">
        <v>19</v>
      </c>
      <c r="GS8" s="87">
        <f t="shared" si="39"/>
        <v>0.6785714285714286</v>
      </c>
      <c r="GT8" s="86">
        <v>3</v>
      </c>
      <c r="GU8" s="87">
        <f t="shared" si="40"/>
        <v>0.15789473684210525</v>
      </c>
      <c r="GV8" s="86">
        <v>0</v>
      </c>
      <c r="GW8" s="87">
        <f t="shared" si="41"/>
        <v>0</v>
      </c>
      <c r="GX8" s="86"/>
      <c r="GY8" s="87"/>
      <c r="GZ8" s="88">
        <v>21</v>
      </c>
      <c r="HA8" s="88">
        <v>21</v>
      </c>
      <c r="HB8" s="89">
        <f t="shared" si="42"/>
        <v>1</v>
      </c>
      <c r="HC8" s="88">
        <v>21</v>
      </c>
      <c r="HD8" s="89">
        <f>HC8/GZ8</f>
        <v>1</v>
      </c>
      <c r="HE8" s="88">
        <v>3</v>
      </c>
      <c r="HF8" s="89">
        <f t="shared" si="43"/>
        <v>0.14285714285714285</v>
      </c>
      <c r="HG8" s="88">
        <v>0</v>
      </c>
      <c r="HH8" s="89">
        <f t="shared" si="44"/>
        <v>0</v>
      </c>
      <c r="HI8" s="88"/>
      <c r="HJ8" s="89"/>
      <c r="HK8" s="90">
        <v>2</v>
      </c>
      <c r="HL8" s="90">
        <v>2</v>
      </c>
      <c r="HM8" s="90">
        <v>1</v>
      </c>
      <c r="HN8" s="111">
        <f t="shared" ref="HN8:HN9" si="77">HM8/HK8</f>
        <v>0.5</v>
      </c>
      <c r="HO8" s="90">
        <v>0</v>
      </c>
      <c r="HP8" s="111">
        <v>0</v>
      </c>
      <c r="HQ8" s="90">
        <v>0</v>
      </c>
      <c r="HR8" s="111">
        <v>0</v>
      </c>
      <c r="HS8" s="90"/>
      <c r="HT8" s="111"/>
      <c r="HU8" s="91"/>
      <c r="HV8" s="92"/>
      <c r="HW8" s="92"/>
      <c r="HX8" s="92"/>
      <c r="HY8" s="92"/>
      <c r="HZ8" s="92"/>
      <c r="IA8" s="92"/>
      <c r="IB8" s="92"/>
      <c r="IC8" s="92"/>
      <c r="ID8" s="92"/>
      <c r="IE8" s="93">
        <v>53</v>
      </c>
      <c r="IF8" s="105">
        <f t="shared" si="45"/>
        <v>1</v>
      </c>
      <c r="IG8" s="106">
        <v>53</v>
      </c>
      <c r="IH8" s="84">
        <v>8</v>
      </c>
      <c r="II8" s="84">
        <v>8</v>
      </c>
      <c r="IJ8" s="85">
        <v>1</v>
      </c>
      <c r="IK8" s="84">
        <v>8</v>
      </c>
      <c r="IL8" s="85">
        <f t="shared" si="46"/>
        <v>1</v>
      </c>
      <c r="IM8" s="84">
        <v>0</v>
      </c>
      <c r="IN8" s="85">
        <f t="shared" si="47"/>
        <v>0</v>
      </c>
      <c r="IO8" s="84">
        <v>0</v>
      </c>
      <c r="IP8" s="85">
        <f t="shared" si="48"/>
        <v>0</v>
      </c>
      <c r="IQ8" s="84"/>
      <c r="IR8" s="85"/>
      <c r="IS8" s="86">
        <v>27</v>
      </c>
      <c r="IT8" s="86">
        <v>53</v>
      </c>
      <c r="IU8" s="86">
        <v>20</v>
      </c>
      <c r="IV8" s="87">
        <f t="shared" si="49"/>
        <v>0.7407407407407407</v>
      </c>
      <c r="IW8" s="86">
        <v>19</v>
      </c>
      <c r="IX8" s="87">
        <f t="shared" si="50"/>
        <v>0.70370370370370372</v>
      </c>
      <c r="IY8" s="86">
        <v>0</v>
      </c>
      <c r="IZ8" s="87">
        <f t="shared" si="51"/>
        <v>0</v>
      </c>
      <c r="JA8" s="86">
        <v>0</v>
      </c>
      <c r="JB8" s="87">
        <f t="shared" si="52"/>
        <v>0</v>
      </c>
      <c r="JC8" s="86"/>
      <c r="JD8" s="87"/>
      <c r="JE8" s="88">
        <v>25</v>
      </c>
      <c r="JF8" s="88">
        <v>25</v>
      </c>
      <c r="JG8" s="89">
        <f t="shared" si="53"/>
        <v>1</v>
      </c>
      <c r="JH8" s="88">
        <v>24</v>
      </c>
      <c r="JI8" s="89">
        <f t="shared" si="54"/>
        <v>0.96</v>
      </c>
      <c r="JJ8" s="88">
        <v>2</v>
      </c>
      <c r="JK8" s="89">
        <f t="shared" si="55"/>
        <v>8.3333333333333329E-2</v>
      </c>
      <c r="JL8" s="88">
        <v>1</v>
      </c>
      <c r="JM8" s="89">
        <f t="shared" si="56"/>
        <v>4.1666666666666664E-2</v>
      </c>
      <c r="JN8" s="88"/>
      <c r="JO8" s="89"/>
      <c r="JP8" s="90">
        <v>2</v>
      </c>
      <c r="JQ8" s="90">
        <v>1</v>
      </c>
      <c r="JR8" s="90">
        <v>1</v>
      </c>
      <c r="JS8" s="111">
        <f t="shared" ref="JS8:JS9" si="78">JR8/JP8</f>
        <v>0.5</v>
      </c>
      <c r="JT8" s="90">
        <v>1</v>
      </c>
      <c r="JU8" s="111">
        <f>JT8/JR8</f>
        <v>1</v>
      </c>
      <c r="JV8" s="90">
        <v>0</v>
      </c>
      <c r="JW8" s="111">
        <v>0</v>
      </c>
      <c r="JX8" s="90"/>
      <c r="JY8" s="111"/>
      <c r="JZ8" s="107"/>
      <c r="KA8" s="107"/>
      <c r="KB8" s="107"/>
      <c r="KC8" s="107"/>
      <c r="KD8" s="107"/>
      <c r="KE8" s="107"/>
      <c r="KF8" s="107"/>
      <c r="KG8" s="107"/>
      <c r="KH8" s="107"/>
      <c r="KI8" s="107"/>
      <c r="KJ8" s="107"/>
      <c r="KK8" s="107"/>
      <c r="KL8" s="107"/>
      <c r="KM8" s="107"/>
      <c r="KN8" s="107"/>
      <c r="KO8" s="107"/>
      <c r="KP8" s="107"/>
      <c r="KQ8" s="107"/>
      <c r="KR8" s="107"/>
      <c r="KS8" s="107"/>
      <c r="KT8" s="5">
        <v>52</v>
      </c>
      <c r="KU8" s="6">
        <f>KT8/IG8</f>
        <v>0.98113207547169812</v>
      </c>
      <c r="KV8" s="106">
        <v>53</v>
      </c>
      <c r="KW8" s="84">
        <v>6</v>
      </c>
      <c r="KX8" s="84">
        <v>6</v>
      </c>
      <c r="KY8" s="85">
        <v>1</v>
      </c>
      <c r="KZ8" s="84">
        <v>5</v>
      </c>
      <c r="LA8" s="85">
        <f>KZ8/KW8</f>
        <v>0.83333333333333337</v>
      </c>
      <c r="LB8" s="84">
        <v>0</v>
      </c>
      <c r="LC8" s="85">
        <f>LB8/KZ8</f>
        <v>0</v>
      </c>
      <c r="LD8" s="84">
        <v>0</v>
      </c>
      <c r="LE8" s="85">
        <f>LD8/KZ8</f>
        <v>0</v>
      </c>
      <c r="LF8" s="84"/>
      <c r="LG8" s="85"/>
      <c r="LH8" s="86">
        <v>27</v>
      </c>
      <c r="LI8" s="86">
        <v>53</v>
      </c>
      <c r="LJ8" s="86">
        <v>17</v>
      </c>
      <c r="LK8" s="108">
        <f t="shared" si="0"/>
        <v>0.62962962962962965</v>
      </c>
      <c r="LL8" s="98">
        <v>17</v>
      </c>
      <c r="LM8" s="99">
        <f>LL8/LH8</f>
        <v>0.62962962962962965</v>
      </c>
      <c r="LN8" s="98">
        <v>2</v>
      </c>
      <c r="LO8" s="99">
        <f t="shared" si="57"/>
        <v>0.11764705882352941</v>
      </c>
      <c r="LP8" s="98">
        <v>0</v>
      </c>
      <c r="LQ8" s="99">
        <f t="shared" si="58"/>
        <v>0</v>
      </c>
      <c r="LR8" s="98"/>
      <c r="LS8" s="99"/>
      <c r="LT8" s="14">
        <v>28</v>
      </c>
      <c r="LU8" s="88">
        <v>28</v>
      </c>
      <c r="LV8" s="89">
        <f t="shared" si="59"/>
        <v>1</v>
      </c>
      <c r="LW8" s="109">
        <v>26</v>
      </c>
      <c r="LX8" s="110">
        <f t="shared" si="60"/>
        <v>0.9285714285714286</v>
      </c>
      <c r="LY8" s="88">
        <v>3</v>
      </c>
      <c r="LZ8" s="89">
        <f t="shared" si="61"/>
        <v>0.11538461538461539</v>
      </c>
      <c r="MA8" s="88">
        <v>0</v>
      </c>
      <c r="MB8" s="89">
        <f t="shared" si="62"/>
        <v>0</v>
      </c>
      <c r="MC8" s="88"/>
      <c r="MD8" s="89"/>
      <c r="ME8" s="90">
        <v>2</v>
      </c>
      <c r="MF8" s="90">
        <v>2</v>
      </c>
      <c r="MG8" s="90">
        <v>2</v>
      </c>
      <c r="MH8" s="111">
        <f t="shared" ref="MH8:MH9" si="79">MG8/ME8</f>
        <v>1</v>
      </c>
      <c r="MI8" s="90">
        <v>0</v>
      </c>
      <c r="MJ8" s="111">
        <f t="shared" ref="MJ8:MJ9" si="80">MI8/MG8</f>
        <v>0</v>
      </c>
      <c r="MK8" s="90">
        <v>0</v>
      </c>
      <c r="ML8" s="111">
        <v>0</v>
      </c>
      <c r="MM8" s="90"/>
      <c r="MN8" s="111"/>
      <c r="MO8" s="107"/>
      <c r="MP8" s="107"/>
      <c r="MQ8" s="107"/>
      <c r="MR8" s="107"/>
      <c r="MS8" s="107"/>
      <c r="MT8" s="107"/>
      <c r="MU8" s="107"/>
      <c r="MV8" s="107"/>
      <c r="MW8" s="107"/>
      <c r="MX8" s="107"/>
      <c r="MY8" s="5">
        <v>50</v>
      </c>
      <c r="MZ8" s="6">
        <f t="shared" si="63"/>
        <v>0.94339622641509435</v>
      </c>
      <c r="NA8" s="106">
        <v>53</v>
      </c>
      <c r="NB8" s="84">
        <v>6</v>
      </c>
      <c r="NC8" s="84">
        <v>5</v>
      </c>
      <c r="ND8" s="85">
        <f t="shared" si="1"/>
        <v>0.83333333333333337</v>
      </c>
      <c r="NE8" s="84">
        <v>4</v>
      </c>
      <c r="NF8" s="85">
        <f t="shared" si="64"/>
        <v>0.66666666666666663</v>
      </c>
      <c r="NG8" s="84">
        <v>0</v>
      </c>
      <c r="NH8" s="85">
        <f t="shared" si="65"/>
        <v>0</v>
      </c>
      <c r="NI8" s="84">
        <v>0</v>
      </c>
      <c r="NJ8" s="85">
        <f t="shared" si="66"/>
        <v>0</v>
      </c>
      <c r="NK8" s="84">
        <v>4</v>
      </c>
      <c r="NL8" s="85">
        <f t="shared" si="67"/>
        <v>1</v>
      </c>
      <c r="NM8" s="86">
        <v>23</v>
      </c>
      <c r="NN8" s="86">
        <v>45</v>
      </c>
      <c r="NO8" s="86">
        <v>18</v>
      </c>
      <c r="NP8" s="108">
        <f t="shared" si="2"/>
        <v>0.78260869565217395</v>
      </c>
      <c r="NQ8" s="98">
        <v>18</v>
      </c>
      <c r="NR8" s="99">
        <f>NQ8/NM8</f>
        <v>0.78260869565217395</v>
      </c>
      <c r="NS8" s="98">
        <v>0</v>
      </c>
      <c r="NT8" s="99">
        <f>NS8/NQ8</f>
        <v>0</v>
      </c>
      <c r="NU8" s="98">
        <v>0</v>
      </c>
      <c r="NV8" s="99">
        <f>NU8/NQ8</f>
        <v>0</v>
      </c>
      <c r="NW8" s="98"/>
      <c r="NX8" s="99"/>
      <c r="NY8" s="14">
        <v>30</v>
      </c>
      <c r="NZ8" s="88">
        <v>30</v>
      </c>
      <c r="OA8" s="89">
        <f t="shared" si="68"/>
        <v>1</v>
      </c>
      <c r="OB8" s="109">
        <v>29</v>
      </c>
      <c r="OC8" s="110">
        <f t="shared" si="69"/>
        <v>0.96666666666666667</v>
      </c>
      <c r="OD8" s="88">
        <v>0</v>
      </c>
      <c r="OE8" s="89">
        <f t="shared" si="70"/>
        <v>0</v>
      </c>
      <c r="OF8" s="88">
        <v>0</v>
      </c>
      <c r="OG8" s="89">
        <f t="shared" si="71"/>
        <v>0</v>
      </c>
      <c r="OH8" s="88"/>
      <c r="OI8" s="89"/>
      <c r="OJ8" s="90">
        <v>2</v>
      </c>
      <c r="OK8" s="90">
        <v>1</v>
      </c>
      <c r="OL8" s="90">
        <v>1</v>
      </c>
      <c r="OM8" s="111">
        <f t="shared" ref="OM8:OM9" si="81">OL8/OJ8</f>
        <v>0.5</v>
      </c>
      <c r="ON8" s="90">
        <v>0</v>
      </c>
      <c r="OO8" s="111">
        <v>0</v>
      </c>
      <c r="OP8" s="90">
        <v>0</v>
      </c>
      <c r="OQ8" s="111">
        <v>0</v>
      </c>
      <c r="OR8" s="90"/>
      <c r="OS8" s="111"/>
      <c r="OT8" s="107"/>
      <c r="OU8" s="107"/>
      <c r="OV8" s="107"/>
      <c r="OW8" s="107"/>
      <c r="OX8" s="107"/>
      <c r="OY8" s="107"/>
      <c r="OZ8" s="107"/>
      <c r="PA8" s="107"/>
      <c r="PB8" s="107"/>
      <c r="PC8" s="107"/>
      <c r="PD8" s="5">
        <v>52</v>
      </c>
      <c r="PE8" s="6">
        <f t="shared" si="72"/>
        <v>0.98113207547169812</v>
      </c>
    </row>
    <row r="9" spans="1:421">
      <c r="A9" s="82" t="s">
        <v>15</v>
      </c>
      <c r="B9" s="40">
        <v>50</v>
      </c>
      <c r="C9" s="41">
        <v>13</v>
      </c>
      <c r="D9" s="41">
        <v>13</v>
      </c>
      <c r="E9" s="42">
        <f t="shared" si="3"/>
        <v>1</v>
      </c>
      <c r="F9" s="41">
        <v>12</v>
      </c>
      <c r="G9" s="339">
        <f>F9/D9</f>
        <v>0.92307692307692313</v>
      </c>
      <c r="H9" s="41"/>
      <c r="I9" s="42">
        <f t="shared" si="4"/>
        <v>0</v>
      </c>
      <c r="J9" s="41"/>
      <c r="K9" s="42">
        <f t="shared" si="5"/>
        <v>0</v>
      </c>
      <c r="L9" s="41"/>
      <c r="M9" s="42"/>
      <c r="N9" s="43">
        <v>14</v>
      </c>
      <c r="O9" s="43">
        <v>26</v>
      </c>
      <c r="P9" s="43">
        <v>11</v>
      </c>
      <c r="Q9" s="44">
        <f t="shared" si="6"/>
        <v>0.7857142857142857</v>
      </c>
      <c r="R9" s="43">
        <v>11</v>
      </c>
      <c r="S9" s="341">
        <f t="shared" si="7"/>
        <v>0.7857142857142857</v>
      </c>
      <c r="T9" s="43"/>
      <c r="U9" s="44">
        <f t="shared" si="8"/>
        <v>0</v>
      </c>
      <c r="V9" s="43"/>
      <c r="W9" s="44">
        <f t="shared" si="9"/>
        <v>0</v>
      </c>
      <c r="X9" s="43"/>
      <c r="Y9" s="44"/>
      <c r="Z9" s="45">
        <v>20</v>
      </c>
      <c r="AA9" s="45">
        <v>20</v>
      </c>
      <c r="AB9" s="46">
        <f t="shared" si="10"/>
        <v>1</v>
      </c>
      <c r="AC9" s="45">
        <v>20</v>
      </c>
      <c r="AD9" s="337">
        <f>AC9/Z9</f>
        <v>1</v>
      </c>
      <c r="AE9" s="45"/>
      <c r="AF9" s="46">
        <f t="shared" si="11"/>
        <v>0</v>
      </c>
      <c r="AG9" s="45">
        <v>0</v>
      </c>
      <c r="AH9" s="46">
        <f t="shared" si="12"/>
        <v>0</v>
      </c>
      <c r="AI9" s="45"/>
      <c r="AJ9" s="47"/>
      <c r="AK9" s="48">
        <v>5</v>
      </c>
      <c r="AL9" s="48">
        <v>5</v>
      </c>
      <c r="AM9" s="53">
        <f t="shared" si="73"/>
        <v>1</v>
      </c>
      <c r="AN9" s="48">
        <v>4</v>
      </c>
      <c r="AO9" s="343">
        <f>AN9/AL9</f>
        <v>0.8</v>
      </c>
      <c r="AP9" s="48">
        <v>0</v>
      </c>
      <c r="AQ9" s="53">
        <v>0</v>
      </c>
      <c r="AR9" s="48">
        <v>0</v>
      </c>
      <c r="AS9" s="53">
        <v>0</v>
      </c>
      <c r="AT9" s="48"/>
      <c r="AU9" s="53"/>
      <c r="AV9" s="50">
        <v>4</v>
      </c>
      <c r="AW9" s="50">
        <v>3</v>
      </c>
      <c r="AX9" s="49">
        <f>AW9/AV9</f>
        <v>0.75</v>
      </c>
      <c r="AY9" s="50">
        <v>3</v>
      </c>
      <c r="AZ9" s="347">
        <f>AY9/AW9</f>
        <v>1</v>
      </c>
      <c r="BA9" s="50">
        <v>0</v>
      </c>
      <c r="BB9" s="49">
        <v>0</v>
      </c>
      <c r="BC9" s="50">
        <v>0</v>
      </c>
      <c r="BD9" s="49">
        <v>0</v>
      </c>
      <c r="BE9" s="50"/>
      <c r="BF9" s="49"/>
      <c r="BG9" s="51"/>
      <c r="BH9" s="51"/>
      <c r="BI9" s="51"/>
      <c r="BJ9" s="51"/>
      <c r="BK9" s="345"/>
      <c r="BL9" s="51"/>
      <c r="BM9" s="51"/>
      <c r="BN9" s="51"/>
      <c r="BO9" s="51"/>
      <c r="BP9" s="51"/>
      <c r="BQ9" s="52"/>
      <c r="BR9" s="83">
        <v>50</v>
      </c>
      <c r="BS9" s="84">
        <v>12</v>
      </c>
      <c r="BT9" s="84">
        <v>12</v>
      </c>
      <c r="BU9" s="85">
        <f t="shared" si="13"/>
        <v>1</v>
      </c>
      <c r="BV9" s="84">
        <v>12</v>
      </c>
      <c r="BW9" s="85">
        <f>BV9/BT9</f>
        <v>1</v>
      </c>
      <c r="BX9" s="84"/>
      <c r="BY9" s="85">
        <f t="shared" si="14"/>
        <v>0</v>
      </c>
      <c r="BZ9" s="84"/>
      <c r="CA9" s="85">
        <f t="shared" si="15"/>
        <v>0</v>
      </c>
      <c r="CB9" s="84"/>
      <c r="CC9" s="85"/>
      <c r="CD9" s="86">
        <v>15</v>
      </c>
      <c r="CE9" s="86">
        <v>33</v>
      </c>
      <c r="CF9" s="86">
        <v>7</v>
      </c>
      <c r="CG9" s="87">
        <f t="shared" si="16"/>
        <v>0.46666666666666667</v>
      </c>
      <c r="CH9" s="86">
        <v>7</v>
      </c>
      <c r="CI9" s="87">
        <f t="shared" si="17"/>
        <v>0.46666666666666667</v>
      </c>
      <c r="CJ9" s="86"/>
      <c r="CK9" s="87">
        <f t="shared" si="18"/>
        <v>0</v>
      </c>
      <c r="CL9" s="86"/>
      <c r="CM9" s="87">
        <f t="shared" si="19"/>
        <v>0</v>
      </c>
      <c r="CN9" s="86"/>
      <c r="CO9" s="87"/>
      <c r="CP9" s="88">
        <v>23</v>
      </c>
      <c r="CQ9" s="88">
        <v>23</v>
      </c>
      <c r="CR9" s="89">
        <f t="shared" si="20"/>
        <v>1</v>
      </c>
      <c r="CS9" s="88">
        <v>23</v>
      </c>
      <c r="CT9" s="89">
        <f>CS9/CP9</f>
        <v>1</v>
      </c>
      <c r="CU9" s="88"/>
      <c r="CV9" s="89">
        <f t="shared" si="21"/>
        <v>0</v>
      </c>
      <c r="CW9" s="88">
        <v>0</v>
      </c>
      <c r="CX9" s="89">
        <f t="shared" si="22"/>
        <v>0</v>
      </c>
      <c r="CY9" s="88"/>
      <c r="CZ9" s="89"/>
      <c r="DA9" s="90">
        <v>5</v>
      </c>
      <c r="DB9" s="90">
        <v>4</v>
      </c>
      <c r="DC9" s="90">
        <v>4</v>
      </c>
      <c r="DD9" s="111">
        <f>DC9/DB9</f>
        <v>1</v>
      </c>
      <c r="DE9" s="90">
        <v>0</v>
      </c>
      <c r="DF9" s="111">
        <v>0</v>
      </c>
      <c r="DG9" s="90">
        <v>0</v>
      </c>
      <c r="DH9" s="111">
        <v>0</v>
      </c>
      <c r="DI9" s="90"/>
      <c r="DJ9" s="111"/>
      <c r="DK9" s="92">
        <v>4</v>
      </c>
      <c r="DL9" s="92">
        <v>4</v>
      </c>
      <c r="DM9" s="92">
        <v>4</v>
      </c>
      <c r="DN9" s="91">
        <f>DM9/DL9</f>
        <v>1</v>
      </c>
      <c r="DO9" s="92">
        <v>0</v>
      </c>
      <c r="DP9" s="91">
        <v>0</v>
      </c>
      <c r="DQ9" s="92">
        <v>0</v>
      </c>
      <c r="DR9" s="91">
        <v>0</v>
      </c>
      <c r="DS9" s="92"/>
      <c r="DT9" s="91"/>
      <c r="DU9" s="93">
        <v>50</v>
      </c>
      <c r="DV9" s="94">
        <f t="shared" si="23"/>
        <v>1</v>
      </c>
      <c r="DW9" s="95">
        <v>50</v>
      </c>
      <c r="DX9" s="96">
        <v>12</v>
      </c>
      <c r="DY9" s="96">
        <v>7</v>
      </c>
      <c r="DZ9" s="97">
        <f t="shared" si="24"/>
        <v>0.58333333333333337</v>
      </c>
      <c r="EA9" s="96">
        <v>6</v>
      </c>
      <c r="EB9" s="97">
        <f>EA9/DY9</f>
        <v>0.8571428571428571</v>
      </c>
      <c r="EC9" s="96"/>
      <c r="ED9" s="97">
        <f t="shared" si="25"/>
        <v>0</v>
      </c>
      <c r="EE9" s="96"/>
      <c r="EF9" s="97">
        <f t="shared" si="26"/>
        <v>0</v>
      </c>
      <c r="EG9" s="96"/>
      <c r="EH9" s="97"/>
      <c r="EI9" s="98">
        <v>15</v>
      </c>
      <c r="EJ9" s="98">
        <v>35</v>
      </c>
      <c r="EK9" s="98">
        <v>14</v>
      </c>
      <c r="EL9" s="99">
        <f t="shared" si="27"/>
        <v>0.93333333333333335</v>
      </c>
      <c r="EM9" s="98"/>
      <c r="EN9" s="99">
        <f t="shared" si="28"/>
        <v>0</v>
      </c>
      <c r="EO9" s="98"/>
      <c r="EP9" s="99" t="e">
        <f t="shared" si="29"/>
        <v>#DIV/0!</v>
      </c>
      <c r="EQ9" s="98"/>
      <c r="ER9" s="99" t="e">
        <f t="shared" si="30"/>
        <v>#DIV/0!</v>
      </c>
      <c r="ES9" s="98"/>
      <c r="ET9" s="99"/>
      <c r="EU9" s="100">
        <v>25</v>
      </c>
      <c r="EV9" s="100">
        <v>25</v>
      </c>
      <c r="EW9" s="101">
        <f t="shared" si="31"/>
        <v>1</v>
      </c>
      <c r="EX9" s="100"/>
      <c r="EY9" s="101">
        <f>EX9/EU9</f>
        <v>0</v>
      </c>
      <c r="EZ9" s="100"/>
      <c r="FA9" s="101" t="e">
        <f t="shared" si="32"/>
        <v>#DIV/0!</v>
      </c>
      <c r="FB9" s="100">
        <v>0</v>
      </c>
      <c r="FC9" s="101" t="e">
        <f t="shared" si="33"/>
        <v>#DIV/0!</v>
      </c>
      <c r="FD9" s="100"/>
      <c r="FE9" s="101"/>
      <c r="FF9" s="102">
        <v>5</v>
      </c>
      <c r="FG9" s="102">
        <v>2</v>
      </c>
      <c r="FH9" s="102">
        <v>2</v>
      </c>
      <c r="FI9" s="112">
        <f>FH9/FG9</f>
        <v>1</v>
      </c>
      <c r="FJ9" s="102">
        <v>0</v>
      </c>
      <c r="FK9" s="112">
        <v>0</v>
      </c>
      <c r="FL9" s="102">
        <v>0</v>
      </c>
      <c r="FM9" s="112">
        <v>0</v>
      </c>
      <c r="FN9" s="102"/>
      <c r="FO9" s="112"/>
      <c r="FP9" s="104">
        <v>4</v>
      </c>
      <c r="FQ9" s="104">
        <v>3</v>
      </c>
      <c r="FR9" s="104">
        <v>3</v>
      </c>
      <c r="FS9" s="103">
        <f>FR9/FQ9</f>
        <v>1</v>
      </c>
      <c r="FT9" s="104">
        <v>0</v>
      </c>
      <c r="FU9" s="103">
        <v>0</v>
      </c>
      <c r="FV9" s="104">
        <v>0</v>
      </c>
      <c r="FW9" s="103">
        <v>0</v>
      </c>
      <c r="FX9" s="104"/>
      <c r="FY9" s="103"/>
      <c r="FZ9" s="95">
        <v>49</v>
      </c>
      <c r="GA9" s="103">
        <f t="shared" si="34"/>
        <v>0.98</v>
      </c>
      <c r="GB9" s="83">
        <v>50</v>
      </c>
      <c r="GC9" s="84">
        <v>8</v>
      </c>
      <c r="GD9" s="84">
        <v>8</v>
      </c>
      <c r="GE9" s="85">
        <v>1</v>
      </c>
      <c r="GF9" s="84">
        <v>7</v>
      </c>
      <c r="GG9" s="85">
        <f t="shared" si="35"/>
        <v>0.875</v>
      </c>
      <c r="GH9" s="84">
        <v>0</v>
      </c>
      <c r="GI9" s="85">
        <f t="shared" si="36"/>
        <v>0</v>
      </c>
      <c r="GJ9" s="84">
        <v>0</v>
      </c>
      <c r="GK9" s="85">
        <f t="shared" si="37"/>
        <v>0</v>
      </c>
      <c r="GL9" s="84"/>
      <c r="GM9" s="85"/>
      <c r="GN9" s="86">
        <v>19</v>
      </c>
      <c r="GO9" s="86">
        <v>43</v>
      </c>
      <c r="GP9" s="86">
        <v>13</v>
      </c>
      <c r="GQ9" s="87">
        <f t="shared" si="38"/>
        <v>0.68421052631578949</v>
      </c>
      <c r="GR9" s="86">
        <v>13</v>
      </c>
      <c r="GS9" s="87">
        <f t="shared" si="39"/>
        <v>0.68421052631578949</v>
      </c>
      <c r="GT9" s="86">
        <v>2</v>
      </c>
      <c r="GU9" s="87">
        <f t="shared" si="40"/>
        <v>0.15384615384615385</v>
      </c>
      <c r="GV9" s="86">
        <v>0</v>
      </c>
      <c r="GW9" s="87">
        <f t="shared" si="41"/>
        <v>0</v>
      </c>
      <c r="GX9" s="86"/>
      <c r="GY9" s="87"/>
      <c r="GZ9" s="88">
        <v>20</v>
      </c>
      <c r="HA9" s="88">
        <v>20</v>
      </c>
      <c r="HB9" s="89">
        <f t="shared" si="42"/>
        <v>1</v>
      </c>
      <c r="HC9" s="88">
        <v>18</v>
      </c>
      <c r="HD9" s="89">
        <f>HC9/GZ9</f>
        <v>0.9</v>
      </c>
      <c r="HE9" s="88">
        <v>0</v>
      </c>
      <c r="HF9" s="89">
        <f t="shared" si="43"/>
        <v>0</v>
      </c>
      <c r="HG9" s="88">
        <v>0</v>
      </c>
      <c r="HH9" s="89">
        <f t="shared" si="44"/>
        <v>0</v>
      </c>
      <c r="HI9" s="88"/>
      <c r="HJ9" s="89"/>
      <c r="HK9" s="90">
        <v>5</v>
      </c>
      <c r="HL9" s="90">
        <v>5</v>
      </c>
      <c r="HM9" s="90">
        <v>5</v>
      </c>
      <c r="HN9" s="111">
        <f t="shared" si="77"/>
        <v>1</v>
      </c>
      <c r="HO9" s="90">
        <v>0</v>
      </c>
      <c r="HP9" s="111">
        <v>0</v>
      </c>
      <c r="HQ9" s="90">
        <v>0</v>
      </c>
      <c r="HR9" s="111">
        <v>0</v>
      </c>
      <c r="HS9" s="90"/>
      <c r="HT9" s="111"/>
      <c r="HU9" s="92">
        <v>4</v>
      </c>
      <c r="HV9" s="92">
        <v>4</v>
      </c>
      <c r="HW9" s="92">
        <v>5</v>
      </c>
      <c r="HX9" s="91">
        <v>1</v>
      </c>
      <c r="HY9" s="92">
        <v>0</v>
      </c>
      <c r="HZ9" s="91">
        <v>0</v>
      </c>
      <c r="IA9" s="92">
        <v>0</v>
      </c>
      <c r="IB9" s="91">
        <v>0</v>
      </c>
      <c r="IC9" s="92"/>
      <c r="ID9" s="91"/>
      <c r="IE9" s="93">
        <v>50</v>
      </c>
      <c r="IF9" s="105">
        <f t="shared" si="45"/>
        <v>1</v>
      </c>
      <c r="IG9" s="106">
        <v>50</v>
      </c>
      <c r="IH9" s="84">
        <v>8</v>
      </c>
      <c r="II9" s="84">
        <v>8</v>
      </c>
      <c r="IJ9" s="85">
        <v>1</v>
      </c>
      <c r="IK9" s="84">
        <v>8</v>
      </c>
      <c r="IL9" s="85">
        <f t="shared" si="46"/>
        <v>1</v>
      </c>
      <c r="IM9" s="84">
        <v>0</v>
      </c>
      <c r="IN9" s="85">
        <f t="shared" si="47"/>
        <v>0</v>
      </c>
      <c r="IO9" s="84">
        <v>0</v>
      </c>
      <c r="IP9" s="85">
        <f t="shared" si="48"/>
        <v>0</v>
      </c>
      <c r="IQ9" s="84"/>
      <c r="IR9" s="85"/>
      <c r="IS9" s="86">
        <v>18</v>
      </c>
      <c r="IT9" s="86">
        <v>43</v>
      </c>
      <c r="IU9" s="86">
        <v>16</v>
      </c>
      <c r="IV9" s="87">
        <f t="shared" si="49"/>
        <v>0.88888888888888884</v>
      </c>
      <c r="IW9" s="86">
        <v>16</v>
      </c>
      <c r="IX9" s="87">
        <f t="shared" si="50"/>
        <v>0.88888888888888884</v>
      </c>
      <c r="IY9" s="86">
        <v>1</v>
      </c>
      <c r="IZ9" s="87">
        <f t="shared" si="51"/>
        <v>6.25E-2</v>
      </c>
      <c r="JA9" s="86">
        <v>0</v>
      </c>
      <c r="JB9" s="87">
        <f t="shared" si="52"/>
        <v>0</v>
      </c>
      <c r="JC9" s="86"/>
      <c r="JD9" s="87"/>
      <c r="JE9" s="88">
        <v>18</v>
      </c>
      <c r="JF9" s="88">
        <v>18</v>
      </c>
      <c r="JG9" s="89">
        <f t="shared" si="53"/>
        <v>1</v>
      </c>
      <c r="JH9" s="88">
        <v>17</v>
      </c>
      <c r="JI9" s="89">
        <f t="shared" si="54"/>
        <v>0.94444444444444442</v>
      </c>
      <c r="JJ9" s="88">
        <v>1</v>
      </c>
      <c r="JK9" s="89">
        <f t="shared" si="55"/>
        <v>5.8823529411764705E-2</v>
      </c>
      <c r="JL9" s="88">
        <v>1</v>
      </c>
      <c r="JM9" s="89">
        <f t="shared" si="56"/>
        <v>5.8823529411764705E-2</v>
      </c>
      <c r="JN9" s="88"/>
      <c r="JO9" s="89"/>
      <c r="JP9" s="90">
        <v>5</v>
      </c>
      <c r="JQ9" s="90">
        <v>5</v>
      </c>
      <c r="JR9" s="90">
        <v>4</v>
      </c>
      <c r="JS9" s="111">
        <f t="shared" si="78"/>
        <v>0.8</v>
      </c>
      <c r="JT9" s="90">
        <v>0</v>
      </c>
      <c r="JU9" s="111">
        <f>JT9/JR9</f>
        <v>0</v>
      </c>
      <c r="JV9" s="90">
        <v>0</v>
      </c>
      <c r="JW9" s="111">
        <v>0</v>
      </c>
      <c r="JX9" s="90"/>
      <c r="JY9" s="111"/>
      <c r="JZ9" s="92">
        <v>4</v>
      </c>
      <c r="KA9" s="92">
        <v>4</v>
      </c>
      <c r="KB9" s="92">
        <v>4</v>
      </c>
      <c r="KC9" s="91">
        <f>KB9/JZ9</f>
        <v>1</v>
      </c>
      <c r="KD9" s="92">
        <v>0</v>
      </c>
      <c r="KE9" s="111">
        <v>0</v>
      </c>
      <c r="KF9" s="92">
        <v>0</v>
      </c>
      <c r="KG9" s="111">
        <v>0</v>
      </c>
      <c r="KH9" s="92"/>
      <c r="KI9" s="111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5">
        <v>49</v>
      </c>
      <c r="KU9" s="6">
        <f>KT9/IG9</f>
        <v>0.98</v>
      </c>
      <c r="KV9" s="106">
        <v>50</v>
      </c>
      <c r="KW9" s="84">
        <v>8</v>
      </c>
      <c r="KX9" s="84">
        <v>8</v>
      </c>
      <c r="KY9" s="85">
        <v>1</v>
      </c>
      <c r="KZ9" s="84">
        <v>5</v>
      </c>
      <c r="LA9" s="85">
        <f>KZ9/KW9</f>
        <v>0.625</v>
      </c>
      <c r="LB9" s="84">
        <v>0</v>
      </c>
      <c r="LC9" s="85">
        <f>LB9/KZ9</f>
        <v>0</v>
      </c>
      <c r="LD9" s="84">
        <v>0</v>
      </c>
      <c r="LE9" s="85">
        <f>LD9/KZ9</f>
        <v>0</v>
      </c>
      <c r="LF9" s="84"/>
      <c r="LG9" s="85"/>
      <c r="LH9" s="86">
        <v>18</v>
      </c>
      <c r="LI9" s="86">
        <v>53</v>
      </c>
      <c r="LJ9" s="86">
        <v>18</v>
      </c>
      <c r="LK9" s="108">
        <f t="shared" si="0"/>
        <v>1</v>
      </c>
      <c r="LL9" s="98">
        <v>19</v>
      </c>
      <c r="LM9" s="99">
        <v>1</v>
      </c>
      <c r="LN9" s="98">
        <v>1</v>
      </c>
      <c r="LO9" s="99">
        <f t="shared" si="57"/>
        <v>5.2631578947368418E-2</v>
      </c>
      <c r="LP9" s="98">
        <v>0</v>
      </c>
      <c r="LQ9" s="99">
        <f t="shared" si="58"/>
        <v>0</v>
      </c>
      <c r="LR9" s="98"/>
      <c r="LS9" s="99"/>
      <c r="LT9" s="14">
        <v>19</v>
      </c>
      <c r="LU9" s="88">
        <v>19</v>
      </c>
      <c r="LV9" s="89">
        <f t="shared" si="59"/>
        <v>1</v>
      </c>
      <c r="LW9" s="109">
        <v>19</v>
      </c>
      <c r="LX9" s="110">
        <f t="shared" si="60"/>
        <v>1</v>
      </c>
      <c r="LY9" s="88">
        <v>0</v>
      </c>
      <c r="LZ9" s="89">
        <f t="shared" si="61"/>
        <v>0</v>
      </c>
      <c r="MA9" s="88">
        <v>0</v>
      </c>
      <c r="MB9" s="89">
        <f t="shared" si="62"/>
        <v>0</v>
      </c>
      <c r="MC9" s="88"/>
      <c r="MD9" s="89"/>
      <c r="ME9" s="90">
        <v>5</v>
      </c>
      <c r="MF9" s="90">
        <v>3</v>
      </c>
      <c r="MG9" s="90">
        <v>3</v>
      </c>
      <c r="MH9" s="111">
        <f t="shared" si="79"/>
        <v>0.6</v>
      </c>
      <c r="MI9" s="90">
        <v>0</v>
      </c>
      <c r="MJ9" s="111">
        <f t="shared" si="80"/>
        <v>0</v>
      </c>
      <c r="MK9" s="90">
        <v>0</v>
      </c>
      <c r="ML9" s="111">
        <v>0</v>
      </c>
      <c r="MM9" s="90"/>
      <c r="MN9" s="111"/>
      <c r="MO9" s="92">
        <v>5</v>
      </c>
      <c r="MP9" s="92">
        <v>2</v>
      </c>
      <c r="MQ9" s="92">
        <v>2</v>
      </c>
      <c r="MR9" s="91">
        <f>MQ9/MO9</f>
        <v>0.4</v>
      </c>
      <c r="MS9" s="92">
        <v>0</v>
      </c>
      <c r="MT9" s="91">
        <v>0</v>
      </c>
      <c r="MU9" s="92">
        <v>0</v>
      </c>
      <c r="MV9" s="91">
        <v>0</v>
      </c>
      <c r="MW9" s="92"/>
      <c r="MX9" s="91"/>
      <c r="MY9" s="5">
        <v>43</v>
      </c>
      <c r="MZ9" s="6">
        <f t="shared" si="63"/>
        <v>0.86</v>
      </c>
      <c r="NA9" s="106">
        <v>50</v>
      </c>
      <c r="NB9" s="84">
        <v>8</v>
      </c>
      <c r="NC9" s="84">
        <v>7</v>
      </c>
      <c r="ND9" s="85">
        <f>NC9/NB9</f>
        <v>0.875</v>
      </c>
      <c r="NE9" s="84">
        <v>6</v>
      </c>
      <c r="NF9" s="85">
        <f t="shared" si="64"/>
        <v>0.75</v>
      </c>
      <c r="NG9" s="84">
        <v>0</v>
      </c>
      <c r="NH9" s="85">
        <f t="shared" si="65"/>
        <v>0</v>
      </c>
      <c r="NI9" s="84">
        <v>0</v>
      </c>
      <c r="NJ9" s="85">
        <f t="shared" si="66"/>
        <v>0</v>
      </c>
      <c r="NK9" s="84">
        <v>5</v>
      </c>
      <c r="NL9" s="85">
        <f t="shared" si="67"/>
        <v>0.83333333333333337</v>
      </c>
      <c r="NM9" s="86">
        <v>20</v>
      </c>
      <c r="NN9" s="86">
        <v>44</v>
      </c>
      <c r="NO9" s="86">
        <v>15</v>
      </c>
      <c r="NP9" s="108">
        <f t="shared" si="2"/>
        <v>0.75</v>
      </c>
      <c r="NQ9" s="98">
        <v>15</v>
      </c>
      <c r="NR9" s="99">
        <f>NQ9/NM9</f>
        <v>0.75</v>
      </c>
      <c r="NS9" s="98">
        <v>0</v>
      </c>
      <c r="NT9" s="99">
        <f>NS9/NQ9</f>
        <v>0</v>
      </c>
      <c r="NU9" s="98">
        <v>0</v>
      </c>
      <c r="NV9" s="99">
        <f>NU9/NQ9</f>
        <v>0</v>
      </c>
      <c r="NW9" s="98"/>
      <c r="NX9" s="99"/>
      <c r="NY9" s="14">
        <v>21</v>
      </c>
      <c r="NZ9" s="88">
        <v>21</v>
      </c>
      <c r="OA9" s="89">
        <f t="shared" si="68"/>
        <v>1</v>
      </c>
      <c r="OB9" s="109">
        <v>20</v>
      </c>
      <c r="OC9" s="110">
        <f t="shared" si="69"/>
        <v>0.95238095238095233</v>
      </c>
      <c r="OD9" s="88">
        <v>0</v>
      </c>
      <c r="OE9" s="89">
        <f t="shared" si="70"/>
        <v>0</v>
      </c>
      <c r="OF9" s="88">
        <v>0</v>
      </c>
      <c r="OG9" s="89">
        <f t="shared" si="71"/>
        <v>0</v>
      </c>
      <c r="OH9" s="88"/>
      <c r="OI9" s="89"/>
      <c r="OJ9" s="90">
        <v>5</v>
      </c>
      <c r="OK9" s="90">
        <v>5</v>
      </c>
      <c r="OL9" s="90">
        <v>4</v>
      </c>
      <c r="OM9" s="111">
        <f t="shared" si="81"/>
        <v>0.8</v>
      </c>
      <c r="ON9" s="90">
        <v>0</v>
      </c>
      <c r="OO9" s="111">
        <v>0</v>
      </c>
      <c r="OP9" s="90">
        <v>0</v>
      </c>
      <c r="OQ9" s="111">
        <v>0</v>
      </c>
      <c r="OR9" s="90"/>
      <c r="OS9" s="111"/>
      <c r="OT9" s="92">
        <v>5</v>
      </c>
      <c r="OU9" s="92">
        <v>2</v>
      </c>
      <c r="OV9" s="92">
        <v>3</v>
      </c>
      <c r="OW9" s="91">
        <f>OV9/OT9</f>
        <v>0.6</v>
      </c>
      <c r="OX9" s="92">
        <v>1</v>
      </c>
      <c r="OY9" s="91">
        <f>OX9/OV9</f>
        <v>0.33333333333333331</v>
      </c>
      <c r="OZ9" s="92">
        <v>0</v>
      </c>
      <c r="PA9" s="91">
        <v>0</v>
      </c>
      <c r="PB9" s="92"/>
      <c r="PC9" s="91"/>
      <c r="PD9" s="5">
        <v>47</v>
      </c>
      <c r="PE9" s="6">
        <f t="shared" si="72"/>
        <v>0.94</v>
      </c>
    </row>
    <row r="10" spans="1:421" s="145" customFormat="1">
      <c r="A10" s="55" t="s">
        <v>30</v>
      </c>
      <c r="B10" s="140">
        <f>SUM(B6:B9)</f>
        <v>201</v>
      </c>
      <c r="C10" s="114">
        <f>SUM(C6:C9)</f>
        <v>53</v>
      </c>
      <c r="D10" s="114">
        <f>SUM(D6:D9)</f>
        <v>53</v>
      </c>
      <c r="E10" s="115">
        <f>D10/C10</f>
        <v>1</v>
      </c>
      <c r="F10" s="114">
        <f>SUM(F6:F9)</f>
        <v>49</v>
      </c>
      <c r="G10" s="348">
        <f>F10/D10</f>
        <v>0.92452830188679247</v>
      </c>
      <c r="H10" s="114"/>
      <c r="I10" s="115">
        <f t="shared" ref="I10" si="82">AVERAGE(I6:I9)</f>
        <v>0</v>
      </c>
      <c r="J10" s="114"/>
      <c r="K10" s="115">
        <f t="shared" ref="K10" si="83">AVERAGE(K6:K9)</f>
        <v>0</v>
      </c>
      <c r="L10" s="114"/>
      <c r="M10" s="115"/>
      <c r="N10" s="116">
        <f>SUM(N6:N9)</f>
        <v>85</v>
      </c>
      <c r="O10" s="116">
        <f>SUM(O6:O9)</f>
        <v>218</v>
      </c>
      <c r="P10" s="116">
        <f>SUM(P6:P9)</f>
        <v>78</v>
      </c>
      <c r="Q10" s="117">
        <f t="shared" si="6"/>
        <v>0.91764705882352937</v>
      </c>
      <c r="R10" s="116">
        <f>SUM(R6:R9)</f>
        <v>75</v>
      </c>
      <c r="S10" s="349">
        <f>AVERAGE(S6:S9)</f>
        <v>0.87202380952380953</v>
      </c>
      <c r="T10" s="116"/>
      <c r="U10" s="117">
        <f t="shared" ref="U10" si="84">AVERAGE(U6:U9)</f>
        <v>0</v>
      </c>
      <c r="V10" s="116"/>
      <c r="W10" s="117">
        <f t="shared" ref="W10" si="85">AVERAGE(W6:W9)</f>
        <v>0</v>
      </c>
      <c r="X10" s="116"/>
      <c r="Y10" s="117"/>
      <c r="Z10" s="118">
        <f>SUM(Z6:Z9)</f>
        <v>63</v>
      </c>
      <c r="AA10" s="118">
        <f>SUM(AA6:AA9)</f>
        <v>63</v>
      </c>
      <c r="AB10" s="119">
        <f>AA10/Z10</f>
        <v>1</v>
      </c>
      <c r="AC10" s="118">
        <f>SUM(AC6:AC9)</f>
        <v>62</v>
      </c>
      <c r="AD10" s="350">
        <f>AVERAGE(AD6:AD9)</f>
        <v>0.98076923076923084</v>
      </c>
      <c r="AE10" s="118"/>
      <c r="AF10" s="119">
        <f t="shared" ref="AF10" si="86">AVERAGE(AF6:AF9)</f>
        <v>0</v>
      </c>
      <c r="AG10" s="118">
        <f t="shared" ref="AG10" si="87">SUM(AG6:AG9)</f>
        <v>0</v>
      </c>
      <c r="AH10" s="119">
        <f t="shared" ref="AH10" si="88">AVERAGE(AH6:AH9)</f>
        <v>0</v>
      </c>
      <c r="AI10" s="118"/>
      <c r="AJ10" s="351"/>
      <c r="AK10" s="176">
        <f>SUM(AK7:AK9)</f>
        <v>15</v>
      </c>
      <c r="AL10" s="176">
        <f>SUM(AL7:AL9)</f>
        <v>13</v>
      </c>
      <c r="AM10" s="177">
        <f t="shared" si="73"/>
        <v>0.8666666666666667</v>
      </c>
      <c r="AN10" s="176">
        <f>SUM(AN7:AN9)</f>
        <v>11</v>
      </c>
      <c r="AO10" s="352">
        <f>AVERAGE(AO7:AO9)</f>
        <v>0.78333333333333333</v>
      </c>
      <c r="AP10" s="176">
        <f t="shared" ref="AP10" si="89">SUM(AP7:AP9)</f>
        <v>0</v>
      </c>
      <c r="AQ10" s="177">
        <f t="shared" ref="AQ10" si="90">AVERAGE(AQ7:AQ9)</f>
        <v>0</v>
      </c>
      <c r="AR10" s="176">
        <f t="shared" ref="AR10" si="91">SUM(AR7:AR9)</f>
        <v>0</v>
      </c>
      <c r="AS10" s="177">
        <f t="shared" ref="AS10" si="92">AVERAGE(AS7:AS9)</f>
        <v>0</v>
      </c>
      <c r="AT10" s="176"/>
      <c r="AU10" s="177"/>
      <c r="AV10" s="353">
        <f>SUM(AV9)</f>
        <v>4</v>
      </c>
      <c r="AW10" s="155">
        <v>3</v>
      </c>
      <c r="AX10" s="7">
        <f>AW10/AV10</f>
        <v>0.75</v>
      </c>
      <c r="AY10" s="155">
        <v>3</v>
      </c>
      <c r="AZ10" s="354">
        <f>AY10/AW10</f>
        <v>1</v>
      </c>
      <c r="BA10" s="155">
        <f t="shared" ref="BA10" si="93">SUM(BA9)</f>
        <v>0</v>
      </c>
      <c r="BB10" s="7">
        <f t="shared" ref="BB10" si="94">AVERAGE(BB9)</f>
        <v>0</v>
      </c>
      <c r="BC10" s="155">
        <f t="shared" ref="BC10" si="95">SUM(BC9)</f>
        <v>0</v>
      </c>
      <c r="BD10" s="7">
        <f t="shared" ref="BD10" si="96">AVERAGE(BD9)</f>
        <v>0</v>
      </c>
      <c r="BE10" s="155"/>
      <c r="BF10" s="155"/>
      <c r="BG10" s="172">
        <v>4</v>
      </c>
      <c r="BH10" s="172">
        <v>4</v>
      </c>
      <c r="BI10" s="355">
        <f>BG10/BH10</f>
        <v>1</v>
      </c>
      <c r="BJ10" s="172">
        <v>4</v>
      </c>
      <c r="BK10" s="356">
        <f>BJ10/BH10</f>
        <v>1</v>
      </c>
      <c r="BL10" s="172">
        <v>0</v>
      </c>
      <c r="BM10" s="172"/>
      <c r="BN10" s="172"/>
      <c r="BO10" s="172"/>
      <c r="BP10" s="172"/>
      <c r="BQ10" s="173"/>
      <c r="BR10" s="113">
        <f>SUM(BR6:BR9)</f>
        <v>201</v>
      </c>
      <c r="BS10" s="114">
        <f>SUM(BS6:BS9)</f>
        <v>53</v>
      </c>
      <c r="BT10" s="114">
        <f>SUM(BT6:BT9)</f>
        <v>53</v>
      </c>
      <c r="BU10" s="115">
        <f>BT10/BS10</f>
        <v>1</v>
      </c>
      <c r="BV10" s="114">
        <f>SUM(BV6:BV9)</f>
        <v>53</v>
      </c>
      <c r="BW10" s="115">
        <f>BV10/BT10</f>
        <v>1</v>
      </c>
      <c r="BX10" s="114"/>
      <c r="BY10" s="115">
        <f t="shared" ref="BY10" si="97">AVERAGE(BY6:BY9)</f>
        <v>0</v>
      </c>
      <c r="BZ10" s="114"/>
      <c r="CA10" s="115">
        <f t="shared" ref="CA10" si="98">AVERAGE(CA6:CA9)</f>
        <v>0</v>
      </c>
      <c r="CB10" s="114"/>
      <c r="CC10" s="115"/>
      <c r="CD10" s="116">
        <f>SUM(CD6:CD9)</f>
        <v>90</v>
      </c>
      <c r="CE10" s="116">
        <f>SUM(CE6:CE9)</f>
        <v>226</v>
      </c>
      <c r="CF10" s="116">
        <f>SUM(CF6:CF9)</f>
        <v>70</v>
      </c>
      <c r="CG10" s="117">
        <f t="shared" si="16"/>
        <v>0.77777777777777779</v>
      </c>
      <c r="CH10" s="116">
        <f>SUM(CH6:CH9)</f>
        <v>70</v>
      </c>
      <c r="CI10" s="117">
        <f>AVERAGE(CI6:CI9)</f>
        <v>0.75051282051282053</v>
      </c>
      <c r="CJ10" s="116"/>
      <c r="CK10" s="117">
        <f t="shared" ref="CK10" si="99">AVERAGE(CK6:CK9)</f>
        <v>0</v>
      </c>
      <c r="CL10" s="116"/>
      <c r="CM10" s="117">
        <f t="shared" ref="CM10" si="100">AVERAGE(CM6:CM9)</f>
        <v>0</v>
      </c>
      <c r="CN10" s="116"/>
      <c r="CO10" s="117"/>
      <c r="CP10" s="118">
        <f>SUM(CP6:CP9)</f>
        <v>66</v>
      </c>
      <c r="CQ10" s="118">
        <f>SUM(CQ6:CQ9)</f>
        <v>66</v>
      </c>
      <c r="CR10" s="119">
        <f>CQ10/CP10</f>
        <v>1</v>
      </c>
      <c r="CS10" s="118">
        <f>SUM(CS6:CS9)</f>
        <v>65</v>
      </c>
      <c r="CT10" s="119">
        <f>AVERAGE(CT6:CT9)</f>
        <v>0.99</v>
      </c>
      <c r="CU10" s="118"/>
      <c r="CV10" s="119">
        <f t="shared" ref="CV10" si="101">AVERAGE(CV6:CV9)</f>
        <v>0</v>
      </c>
      <c r="CW10" s="118">
        <f t="shared" ref="CW10" si="102">SUM(CW6:CW9)</f>
        <v>0</v>
      </c>
      <c r="CX10" s="119">
        <f t="shared" ref="CX10" si="103">AVERAGE(CX6:CX9)</f>
        <v>0</v>
      </c>
      <c r="CY10" s="118"/>
      <c r="CZ10" s="119"/>
      <c r="DA10" s="120">
        <f>SUM(DA7:DA9)</f>
        <v>14</v>
      </c>
      <c r="DB10" s="120">
        <f>SUM(DB7:DB9)</f>
        <v>12</v>
      </c>
      <c r="DC10" s="120">
        <v>12</v>
      </c>
      <c r="DD10" s="121">
        <f>AVERAGE(DD7:DD9)</f>
        <v>1</v>
      </c>
      <c r="DE10" s="120">
        <f t="shared" ref="DE10" si="104">SUM(DE7:DE9)</f>
        <v>0</v>
      </c>
      <c r="DF10" s="121">
        <f t="shared" ref="DF10" si="105">AVERAGE(DF7:DF9)</f>
        <v>0</v>
      </c>
      <c r="DG10" s="120">
        <f t="shared" ref="DG10" si="106">SUM(DG7:DG9)</f>
        <v>0</v>
      </c>
      <c r="DH10" s="121">
        <f t="shared" ref="DH10" si="107">AVERAGE(DH7:DH9)</f>
        <v>0</v>
      </c>
      <c r="DI10" s="120"/>
      <c r="DJ10" s="121"/>
      <c r="DK10" s="122">
        <f>SUM(DK9)</f>
        <v>4</v>
      </c>
      <c r="DL10" s="123">
        <v>4</v>
      </c>
      <c r="DM10" s="123">
        <v>4</v>
      </c>
      <c r="DN10" s="124">
        <f>DM10/DL10</f>
        <v>1</v>
      </c>
      <c r="DO10" s="123">
        <f t="shared" ref="DO10" si="108">SUM(DO9)</f>
        <v>0</v>
      </c>
      <c r="DP10" s="124">
        <f t="shared" ref="DP10" si="109">AVERAGE(DP9)</f>
        <v>0</v>
      </c>
      <c r="DQ10" s="123">
        <f t="shared" ref="DQ10" si="110">SUM(DQ9)</f>
        <v>0</v>
      </c>
      <c r="DR10" s="124">
        <f t="shared" ref="DR10" si="111">AVERAGE(DR9)</f>
        <v>0</v>
      </c>
      <c r="DS10" s="123"/>
      <c r="DT10" s="123"/>
      <c r="DU10" s="125">
        <f>SUM(DU6:DU9)</f>
        <v>200</v>
      </c>
      <c r="DV10" s="142">
        <f t="shared" si="23"/>
        <v>0.99502487562189057</v>
      </c>
      <c r="DW10" s="127">
        <f>SUM(DW6:DW9)</f>
        <v>201</v>
      </c>
      <c r="DX10" s="128">
        <f>SUM(DX6:DX9)</f>
        <v>53</v>
      </c>
      <c r="DY10" s="128">
        <f>SUM(DY6:DY9)</f>
        <v>37</v>
      </c>
      <c r="DZ10" s="129">
        <f>DY10/DX10</f>
        <v>0.69811320754716977</v>
      </c>
      <c r="EA10" s="128">
        <f>SUM(EA6:EA9)</f>
        <v>36</v>
      </c>
      <c r="EB10" s="129">
        <f>EA10/DY10</f>
        <v>0.97297297297297303</v>
      </c>
      <c r="EC10" s="128"/>
      <c r="ED10" s="129">
        <f t="shared" ref="ED10" si="112">AVERAGE(ED6:ED9)</f>
        <v>0</v>
      </c>
      <c r="EE10" s="128"/>
      <c r="EF10" s="129">
        <f t="shared" ref="EF10" si="113">AVERAGE(EF6:EF9)</f>
        <v>0</v>
      </c>
      <c r="EG10" s="128"/>
      <c r="EH10" s="129"/>
      <c r="EI10" s="130">
        <f>SUM(EI6:EI9)</f>
        <v>80</v>
      </c>
      <c r="EJ10" s="130">
        <f>SUM(EJ6:EJ9)</f>
        <v>156</v>
      </c>
      <c r="EK10" s="130">
        <f>SUM(EK6:EK9)</f>
        <v>62</v>
      </c>
      <c r="EL10" s="131">
        <f t="shared" si="27"/>
        <v>0.77500000000000002</v>
      </c>
      <c r="EM10" s="130"/>
      <c r="EN10" s="131">
        <f>AVERAGE(EN6:EN9)</f>
        <v>0</v>
      </c>
      <c r="EO10" s="130"/>
      <c r="EP10" s="131" t="e">
        <f t="shared" ref="EP10" si="114">AVERAGE(EP6:EP9)</f>
        <v>#DIV/0!</v>
      </c>
      <c r="EQ10" s="130"/>
      <c r="ER10" s="131" t="e">
        <f t="shared" ref="ER10" si="115">AVERAGE(ER6:ER9)</f>
        <v>#DIV/0!</v>
      </c>
      <c r="ES10" s="130"/>
      <c r="ET10" s="131"/>
      <c r="EU10" s="132">
        <f>SUM(EU6:EU9)</f>
        <v>96</v>
      </c>
      <c r="EV10" s="132">
        <f>SUM(EV6:EV9)</f>
        <v>96</v>
      </c>
      <c r="EW10" s="133">
        <f>EV10/EU10</f>
        <v>1</v>
      </c>
      <c r="EX10" s="132"/>
      <c r="EY10" s="133">
        <f>AVERAGE(EY6:EY9)</f>
        <v>0</v>
      </c>
      <c r="EZ10" s="132"/>
      <c r="FA10" s="133" t="e">
        <f t="shared" ref="FA10" si="116">AVERAGE(FA6:FA9)</f>
        <v>#DIV/0!</v>
      </c>
      <c r="FB10" s="132">
        <f t="shared" ref="FB10" si="117">SUM(FB6:FB9)</f>
        <v>0</v>
      </c>
      <c r="FC10" s="133" t="e">
        <f t="shared" ref="FC10" si="118">AVERAGE(FC6:FC9)</f>
        <v>#DIV/0!</v>
      </c>
      <c r="FD10" s="132"/>
      <c r="FE10" s="133"/>
      <c r="FF10" s="134">
        <f>SUM(FF7:FF9)</f>
        <v>15</v>
      </c>
      <c r="FG10" s="134">
        <f>SUM(FG7:FG9)</f>
        <v>9</v>
      </c>
      <c r="FH10" s="134">
        <f>SUM(FH7:FH9)</f>
        <v>8</v>
      </c>
      <c r="FI10" s="135">
        <f>AVERAGE(FI7:FI9)</f>
        <v>0.93333333333333324</v>
      </c>
      <c r="FJ10" s="134">
        <f t="shared" ref="FJ10" si="119">SUM(FJ7:FJ9)</f>
        <v>0</v>
      </c>
      <c r="FK10" s="135">
        <f t="shared" ref="FK10" si="120">AVERAGE(FK7:FK9)</f>
        <v>0</v>
      </c>
      <c r="FL10" s="134">
        <f t="shared" ref="FL10" si="121">SUM(FL7:FL9)</f>
        <v>0</v>
      </c>
      <c r="FM10" s="135">
        <f t="shared" ref="FM10" si="122">AVERAGE(FM7:FM9)</f>
        <v>0</v>
      </c>
      <c r="FN10" s="134"/>
      <c r="FO10" s="135"/>
      <c r="FP10" s="136">
        <f>SUM(FP9)</f>
        <v>4</v>
      </c>
      <c r="FQ10" s="137">
        <f>SUM(FQ9)</f>
        <v>3</v>
      </c>
      <c r="FR10" s="137">
        <v>3</v>
      </c>
      <c r="FS10" s="138">
        <f>FR10/FQ10</f>
        <v>1</v>
      </c>
      <c r="FT10" s="137">
        <f t="shared" ref="FT10" si="123">SUM(FT9)</f>
        <v>0</v>
      </c>
      <c r="FU10" s="138">
        <f t="shared" ref="FU10" si="124">AVERAGE(FU9)</f>
        <v>0</v>
      </c>
      <c r="FV10" s="137">
        <f t="shared" ref="FV10" si="125">SUM(FV9)</f>
        <v>0</v>
      </c>
      <c r="FW10" s="138">
        <f t="shared" ref="FW10" si="126">AVERAGE(FW9)</f>
        <v>0</v>
      </c>
      <c r="FX10" s="137"/>
      <c r="FY10" s="137"/>
      <c r="FZ10" s="139">
        <f>SUM(FZ6:FZ9)</f>
        <v>196</v>
      </c>
      <c r="GA10" s="174">
        <f t="shared" si="34"/>
        <v>0.97512437810945274</v>
      </c>
      <c r="GB10" s="140">
        <f>SUM(GB6:GB9)</f>
        <v>201</v>
      </c>
      <c r="GC10" s="114">
        <f>SUM(GC6:GC9)</f>
        <v>36</v>
      </c>
      <c r="GD10" s="114">
        <f>SUM(GD6:GD9)</f>
        <v>36</v>
      </c>
      <c r="GE10" s="115">
        <v>1</v>
      </c>
      <c r="GF10" s="114">
        <f>SUM(GF6:GF9)</f>
        <v>35</v>
      </c>
      <c r="GG10" s="115">
        <f>AVERAGE(GG6:GG9)</f>
        <v>0.96875</v>
      </c>
      <c r="GH10" s="114">
        <f t="shared" ref="GH10" si="127">SUM(GH6:GH9)</f>
        <v>2</v>
      </c>
      <c r="GI10" s="115">
        <f t="shared" ref="GI10" si="128">AVERAGE(GI6:GI9)</f>
        <v>4.5833333333333337E-2</v>
      </c>
      <c r="GJ10" s="114">
        <f t="shared" ref="GJ10" si="129">SUM(GJ6:GJ9)</f>
        <v>1</v>
      </c>
      <c r="GK10" s="115">
        <f t="shared" ref="GK10" si="130">AVERAGE(GK6:GK9)</f>
        <v>2.5000000000000001E-2</v>
      </c>
      <c r="GL10" s="114"/>
      <c r="GM10" s="115"/>
      <c r="GN10" s="116">
        <f>SUM(GN6:GN9)</f>
        <v>92</v>
      </c>
      <c r="GO10" s="116">
        <f>SUM(GO6:GO9)</f>
        <v>225</v>
      </c>
      <c r="GP10" s="116">
        <f>SUM(GP6:GP9)</f>
        <v>73</v>
      </c>
      <c r="GQ10" s="117">
        <f t="shared" si="38"/>
        <v>0.79347826086956519</v>
      </c>
      <c r="GR10" s="116">
        <f>SUM(GR6:GR9)</f>
        <v>76</v>
      </c>
      <c r="GS10" s="117">
        <f>AVERAGE(GS6:GS9)</f>
        <v>0.83069548872180454</v>
      </c>
      <c r="GT10" s="116">
        <f t="shared" ref="GT10" si="131">SUM(GT6:GT9)</f>
        <v>5</v>
      </c>
      <c r="GU10" s="117">
        <f t="shared" ref="GU10" si="132">AVERAGE(GU6:GU9)</f>
        <v>7.7935222672064777E-2</v>
      </c>
      <c r="GV10" s="116">
        <f t="shared" ref="GV10" si="133">SUM(GV6:GV9)</f>
        <v>0</v>
      </c>
      <c r="GW10" s="117">
        <f t="shared" ref="GW10" si="134">AVERAGE(GW6:GW9)</f>
        <v>0</v>
      </c>
      <c r="GX10" s="116"/>
      <c r="GY10" s="117"/>
      <c r="GZ10" s="118">
        <f>SUM(GZ6:GZ9)</f>
        <v>76</v>
      </c>
      <c r="HA10" s="118">
        <f>SUM(HA6:HA9)</f>
        <v>76</v>
      </c>
      <c r="HB10" s="119">
        <f>HA10/GZ10</f>
        <v>1</v>
      </c>
      <c r="HC10" s="118">
        <f>SUM(HC6:HC9)</f>
        <v>73</v>
      </c>
      <c r="HD10" s="119">
        <f>AVERAGE(HD6:HD9)</f>
        <v>0.95714285714285718</v>
      </c>
      <c r="HE10" s="118">
        <f t="shared" ref="HE10" si="135">SUM(HE6:HE9)</f>
        <v>5</v>
      </c>
      <c r="HF10" s="119">
        <f t="shared" ref="HF10" si="136">AVERAGE(HF6:HF9)</f>
        <v>6.6849816849816848E-2</v>
      </c>
      <c r="HG10" s="118">
        <f t="shared" ref="HG10" si="137">SUM(HG6:HG9)</f>
        <v>0</v>
      </c>
      <c r="HH10" s="119">
        <f t="shared" ref="HH10" si="138">AVERAGE(HH6:HH9)</f>
        <v>0</v>
      </c>
      <c r="HI10" s="118"/>
      <c r="HJ10" s="119"/>
      <c r="HK10" s="120">
        <f>SUM(HK7:HK9)</f>
        <v>20</v>
      </c>
      <c r="HL10" s="120">
        <f>SUM(HL7:HL9)</f>
        <v>16</v>
      </c>
      <c r="HM10" s="120">
        <f>SUM(HM7:HM9)</f>
        <v>12</v>
      </c>
      <c r="HN10" s="121">
        <f>AVERAGE(HN7:HN9)</f>
        <v>0.65384615384615385</v>
      </c>
      <c r="HO10" s="120">
        <f t="shared" ref="HO10" si="139">SUM(HO7:HO9)</f>
        <v>0</v>
      </c>
      <c r="HP10" s="121">
        <f t="shared" ref="HP10" si="140">AVERAGE(HP7:HP9)</f>
        <v>0</v>
      </c>
      <c r="HQ10" s="120">
        <f t="shared" ref="HQ10" si="141">SUM(HQ7:HQ9)</f>
        <v>0</v>
      </c>
      <c r="HR10" s="121">
        <f t="shared" ref="HR10" si="142">AVERAGE(HR7:HR9)</f>
        <v>0</v>
      </c>
      <c r="HS10" s="120"/>
      <c r="HT10" s="121"/>
      <c r="HU10" s="122">
        <f>SUM(HU9)</f>
        <v>4</v>
      </c>
      <c r="HV10" s="123">
        <f>SUM(HV9)</f>
        <v>4</v>
      </c>
      <c r="HW10" s="123">
        <f>SUM(HW9)</f>
        <v>5</v>
      </c>
      <c r="HX10" s="124">
        <f>AVERAGE(HX9)</f>
        <v>1</v>
      </c>
      <c r="HY10" s="123">
        <f t="shared" ref="HY10" si="143">SUM(HY9)</f>
        <v>0</v>
      </c>
      <c r="HZ10" s="124">
        <f t="shared" ref="HZ10" si="144">AVERAGE(HZ9)</f>
        <v>0</v>
      </c>
      <c r="IA10" s="123">
        <f t="shared" ref="IA10" si="145">SUM(IA9)</f>
        <v>0</v>
      </c>
      <c r="IB10" s="124">
        <f t="shared" ref="IB10" si="146">AVERAGE(IB9)</f>
        <v>0</v>
      </c>
      <c r="IC10" s="123"/>
      <c r="ID10" s="123"/>
      <c r="IE10" s="125">
        <f>SUM(IE6:IE9)</f>
        <v>200</v>
      </c>
      <c r="IF10" s="175">
        <f t="shared" si="45"/>
        <v>0.99502487562189057</v>
      </c>
      <c r="IG10" s="140">
        <f>SUM(IG6:IG9)</f>
        <v>201</v>
      </c>
      <c r="IH10" s="114">
        <f>SUM(IH6:IH9)</f>
        <v>32</v>
      </c>
      <c r="II10" s="114">
        <f>SUM(II6:II9)</f>
        <v>32</v>
      </c>
      <c r="IJ10" s="115">
        <v>1</v>
      </c>
      <c r="IK10" s="114">
        <f>SUM(IK6:IK9)</f>
        <v>32</v>
      </c>
      <c r="IL10" s="115">
        <f>AVERAGE(IL6:IL9)</f>
        <v>1</v>
      </c>
      <c r="IM10" s="114">
        <f t="shared" ref="IM10" si="147">SUM(IM6:IM9)</f>
        <v>0</v>
      </c>
      <c r="IN10" s="115">
        <f t="shared" ref="IN10" si="148">AVERAGE(IN6:IN9)</f>
        <v>0</v>
      </c>
      <c r="IO10" s="114">
        <f t="shared" ref="IO10" si="149">SUM(IO6:IO9)</f>
        <v>0</v>
      </c>
      <c r="IP10" s="115">
        <f t="shared" ref="IP10" si="150">AVERAGE(IP6:IP9)</f>
        <v>0</v>
      </c>
      <c r="IQ10" s="115"/>
      <c r="IR10" s="115"/>
      <c r="IS10" s="116">
        <f>SUM(IS6:IS9)</f>
        <v>88</v>
      </c>
      <c r="IT10" s="116">
        <f>SUM(IT6:IT9)</f>
        <v>220</v>
      </c>
      <c r="IU10" s="116">
        <f>SUM(IU6:IU9)</f>
        <v>73</v>
      </c>
      <c r="IV10" s="117">
        <f t="shared" si="49"/>
        <v>0.82954545454545459</v>
      </c>
      <c r="IW10" s="116">
        <f>SUM(IW6:IW9)</f>
        <v>70</v>
      </c>
      <c r="IX10" s="117">
        <f>AVERAGE(IX6:IX9)</f>
        <v>0.80086308027484499</v>
      </c>
      <c r="IY10" s="116">
        <f t="shared" ref="IY10" si="151">SUM(IY6:IY9)</f>
        <v>4</v>
      </c>
      <c r="IZ10" s="117">
        <f t="shared" ref="IZ10" si="152">AVERAGE(IZ6:IZ9)</f>
        <v>6.5450174825174831E-2</v>
      </c>
      <c r="JA10" s="116">
        <f t="shared" ref="JA10" si="153">SUM(JA6:JA9)</f>
        <v>0</v>
      </c>
      <c r="JB10" s="117">
        <f t="shared" ref="JB10" si="154">AVERAGE(JB6:JB9)</f>
        <v>0</v>
      </c>
      <c r="JC10" s="117"/>
      <c r="JD10" s="117"/>
      <c r="JE10" s="118">
        <f>SUM(JE6:JE9)</f>
        <v>83</v>
      </c>
      <c r="JF10" s="118">
        <f>SUM(JF6:JF9)</f>
        <v>83</v>
      </c>
      <c r="JG10" s="119">
        <f t="shared" si="53"/>
        <v>1</v>
      </c>
      <c r="JH10" s="118">
        <f>SUM(JH6:JH9)</f>
        <v>81</v>
      </c>
      <c r="JI10" s="119">
        <f>AVERAGE(JI6:JI9)</f>
        <v>0.97611111111111115</v>
      </c>
      <c r="JJ10" s="118">
        <f t="shared" ref="JJ10" si="155">SUM(JJ6:JJ9)</f>
        <v>5</v>
      </c>
      <c r="JK10" s="119">
        <f t="shared" ref="JK10" si="156">AVERAGE(JK6:JK9)</f>
        <v>6.0539215686274517E-2</v>
      </c>
      <c r="JL10" s="118">
        <f t="shared" ref="JL10" si="157">SUM(JL6:JL9)</f>
        <v>3</v>
      </c>
      <c r="JM10" s="119">
        <f t="shared" ref="JM10" si="158">AVERAGE(JM6:JM9)</f>
        <v>3.7622549019607848E-2</v>
      </c>
      <c r="JN10" s="119"/>
      <c r="JO10" s="119"/>
      <c r="JP10" s="120">
        <f>SUM(JP7:JP9)</f>
        <v>17</v>
      </c>
      <c r="JQ10" s="120">
        <f>SUM(JQ7:JQ9)</f>
        <v>14</v>
      </c>
      <c r="JR10" s="120">
        <f>SUM(JR7:JR9)</f>
        <v>8</v>
      </c>
      <c r="JS10" s="141">
        <f>AVERAGE(JS7:JS9)</f>
        <v>0.53333333333333333</v>
      </c>
      <c r="JT10" s="120">
        <f>SUM(JT7:JT9)</f>
        <v>1</v>
      </c>
      <c r="JU10" s="121">
        <f>AVERAGE(JU7:JU9)</f>
        <v>0.33333333333333331</v>
      </c>
      <c r="JV10" s="120">
        <f>SUM(JV7:JV9)</f>
        <v>0</v>
      </c>
      <c r="JW10" s="121">
        <f>AVERAGE(JW7:JW9)</f>
        <v>0</v>
      </c>
      <c r="JX10" s="120"/>
      <c r="JY10" s="120"/>
      <c r="JZ10" s="123">
        <v>4</v>
      </c>
      <c r="KA10" s="123">
        <v>4</v>
      </c>
      <c r="KB10" s="123">
        <f>SUM(KB9)</f>
        <v>4</v>
      </c>
      <c r="KC10" s="124">
        <f>AVERAGE(KC9)</f>
        <v>1</v>
      </c>
      <c r="KD10" s="123">
        <f t="shared" ref="KD10" si="159">SUM(KD9)</f>
        <v>0</v>
      </c>
      <c r="KE10" s="124">
        <f t="shared" ref="KE10" si="160">AVERAGE(KE9)</f>
        <v>0</v>
      </c>
      <c r="KF10" s="123">
        <f t="shared" ref="KF10" si="161">SUM(KF9)</f>
        <v>0</v>
      </c>
      <c r="KG10" s="124">
        <f t="shared" ref="KG10" si="162">AVERAGE(KG9)</f>
        <v>0</v>
      </c>
      <c r="KH10" s="123"/>
      <c r="KI10" s="123"/>
      <c r="KJ10" s="123">
        <v>6</v>
      </c>
      <c r="KK10" s="123">
        <v>4</v>
      </c>
      <c r="KL10" s="123">
        <v>2</v>
      </c>
      <c r="KM10" s="123">
        <f>KL10/KK10</f>
        <v>0.5</v>
      </c>
      <c r="KN10" s="123">
        <v>0</v>
      </c>
      <c r="KO10" s="123">
        <f>KN10/KL10</f>
        <v>0</v>
      </c>
      <c r="KP10" s="123" t="s">
        <v>49</v>
      </c>
      <c r="KQ10" s="123" t="s">
        <v>49</v>
      </c>
      <c r="KR10" s="123" t="s">
        <v>49</v>
      </c>
      <c r="KS10" s="123" t="s">
        <v>49</v>
      </c>
      <c r="KT10" s="125">
        <f>SUM(KT6:KT9)</f>
        <v>198</v>
      </c>
      <c r="KU10" s="142">
        <f>KT10/IG10</f>
        <v>0.9850746268656716</v>
      </c>
      <c r="KV10" s="140">
        <f>SUM(KV6:KV9)</f>
        <v>201</v>
      </c>
      <c r="KW10" s="114">
        <f>SUM(KW6:KW9)</f>
        <v>30</v>
      </c>
      <c r="KX10" s="114">
        <f>SUM(KX6:KX9)</f>
        <v>30</v>
      </c>
      <c r="KY10" s="115">
        <v>1</v>
      </c>
      <c r="KZ10" s="114">
        <f>SUM(KZ6:KZ9)</f>
        <v>26</v>
      </c>
      <c r="LA10" s="115">
        <f>AVERAGE(LA6:LA9)</f>
        <v>0.86458333333333337</v>
      </c>
      <c r="LB10" s="114">
        <f t="shared" ref="LB10" si="163">SUM(LB6:LB9)</f>
        <v>1</v>
      </c>
      <c r="LC10" s="115">
        <f t="shared" ref="LC10" si="164">AVERAGE(LC6:LC9)</f>
        <v>2.5000000000000001E-2</v>
      </c>
      <c r="LD10" s="114">
        <f t="shared" ref="LD10" si="165">SUM(LD6:LD9)</f>
        <v>0</v>
      </c>
      <c r="LE10" s="115">
        <f t="shared" ref="LE10" si="166">AVERAGE(LE6:LE9)</f>
        <v>0</v>
      </c>
      <c r="LF10" s="115"/>
      <c r="LG10" s="115"/>
      <c r="LH10" s="116">
        <f>SUM(LH6:LH9)</f>
        <v>94</v>
      </c>
      <c r="LI10" s="116">
        <f>SUM(LI6:LI9)</f>
        <v>255</v>
      </c>
      <c r="LJ10" s="116">
        <f>SUM(LJ6:LJ9)</f>
        <v>80</v>
      </c>
      <c r="LK10" s="143">
        <f t="shared" si="0"/>
        <v>0.85106382978723405</v>
      </c>
      <c r="LL10" s="116">
        <f t="shared" ref="LL10" si="167">SUM(LL6:LL9)</f>
        <v>82</v>
      </c>
      <c r="LM10" s="143">
        <f>AVERAGE(LM6:LM9)</f>
        <v>0.87605289235724015</v>
      </c>
      <c r="LN10" s="116">
        <f t="shared" ref="LN10" si="168">SUM(LN6:LN9)</f>
        <v>4</v>
      </c>
      <c r="LO10" s="143">
        <f>AVERAGE(LO6:LO9)</f>
        <v>5.2569659442724459E-2</v>
      </c>
      <c r="LP10" s="116">
        <f t="shared" ref="LP10" si="169">SUM(LP6:LP9)</f>
        <v>0</v>
      </c>
      <c r="LQ10" s="143">
        <f>AVERAGE(LQ6:LQ9)</f>
        <v>0</v>
      </c>
      <c r="LR10" s="116"/>
      <c r="LS10" s="116"/>
      <c r="LT10" s="144">
        <f>SUM(LT6:LT9)</f>
        <v>77</v>
      </c>
      <c r="LU10" s="118">
        <f>SUM(LU6:LU9)</f>
        <v>77</v>
      </c>
      <c r="LV10" s="119">
        <f t="shared" si="59"/>
        <v>1</v>
      </c>
      <c r="LW10" s="118">
        <f>SUM(LW6:LW9)</f>
        <v>72</v>
      </c>
      <c r="LX10" s="119">
        <f>AVERAGE(LX6:LX9)</f>
        <v>0.91964285714285721</v>
      </c>
      <c r="LY10" s="118">
        <f t="shared" ref="LY10" si="170">SUM(LY6:LY9)</f>
        <v>5</v>
      </c>
      <c r="LZ10" s="119">
        <f t="shared" ref="LZ10" si="171">AVERAGE(LZ6:LZ9)</f>
        <v>7.0512820512820512E-2</v>
      </c>
      <c r="MA10" s="118">
        <f t="shared" ref="MA10" si="172">SUM(MA6:MA9)</f>
        <v>0</v>
      </c>
      <c r="MB10" s="119">
        <f t="shared" ref="MB10" si="173">AVERAGE(MB6:MB9)</f>
        <v>0</v>
      </c>
      <c r="MC10" s="119"/>
      <c r="MD10" s="119"/>
      <c r="ME10" s="120">
        <f>SUM(ME7:ME9)</f>
        <v>17</v>
      </c>
      <c r="MF10" s="120">
        <f>SUM(MF7:MF9)</f>
        <v>13</v>
      </c>
      <c r="MG10" s="120">
        <f>SUM(MG7:MG9)</f>
        <v>10</v>
      </c>
      <c r="MH10" s="121">
        <f>AVERAGE(MH7:MH9)</f>
        <v>0.70000000000000007</v>
      </c>
      <c r="MI10" s="120">
        <f>SUM(MI7:MI9)</f>
        <v>2</v>
      </c>
      <c r="MJ10" s="121">
        <f>AVERAGE(MJ7:MJ9)</f>
        <v>0.13333333333333333</v>
      </c>
      <c r="MK10" s="120">
        <f>SUM(MK7:MK9)</f>
        <v>0</v>
      </c>
      <c r="ML10" s="121">
        <f>AVERAGE(ML7:ML9)</f>
        <v>0</v>
      </c>
      <c r="MM10" s="120"/>
      <c r="MN10" s="120"/>
      <c r="MO10" s="123">
        <f>SUM(MO6:MO9)</f>
        <v>5</v>
      </c>
      <c r="MP10" s="123">
        <f>SUM(MP6:MP9)</f>
        <v>2</v>
      </c>
      <c r="MQ10" s="123">
        <f>SUM(MQ9)</f>
        <v>2</v>
      </c>
      <c r="MR10" s="124">
        <f>AVERAGE(MR9)</f>
        <v>0.4</v>
      </c>
      <c r="MS10" s="123">
        <f t="shared" ref="MS10" si="174">SUM(MS9)</f>
        <v>0</v>
      </c>
      <c r="MT10" s="124">
        <f t="shared" ref="MT10" si="175">AVERAGE(MT9)</f>
        <v>0</v>
      </c>
      <c r="MU10" s="123">
        <f t="shared" ref="MU10" si="176">SUM(MU9)</f>
        <v>0</v>
      </c>
      <c r="MV10" s="124">
        <f t="shared" ref="MV10" si="177">AVERAGE(MV9)</f>
        <v>0</v>
      </c>
      <c r="MW10" s="123"/>
      <c r="MX10" s="123"/>
      <c r="MY10" s="125">
        <f>SUM(MY6:MY9)</f>
        <v>185</v>
      </c>
      <c r="MZ10" s="142">
        <f t="shared" si="63"/>
        <v>0.92039800995024879</v>
      </c>
      <c r="NA10" s="140">
        <f>SUM(NA6:NA9)</f>
        <v>201</v>
      </c>
      <c r="NB10" s="114">
        <f>SUM(NB6:NB9)</f>
        <v>30</v>
      </c>
      <c r="NC10" s="114">
        <f>SUM(NC6:NC9)</f>
        <v>28</v>
      </c>
      <c r="ND10" s="115">
        <f>NC10/NB10</f>
        <v>0.93333333333333335</v>
      </c>
      <c r="NE10" s="114">
        <f>SUM(NE6:NE9)</f>
        <v>26</v>
      </c>
      <c r="NF10" s="115">
        <f>AVERAGE(NF6:NF9)</f>
        <v>0.85416666666666663</v>
      </c>
      <c r="NG10" s="114">
        <f>SUM(NG6:NG9)</f>
        <v>0</v>
      </c>
      <c r="NH10" s="115">
        <f>AVERAGE(NH6:NH9)</f>
        <v>0</v>
      </c>
      <c r="NI10" s="114">
        <f>SUM(NI6:NI9)</f>
        <v>0</v>
      </c>
      <c r="NJ10" s="115">
        <f>AVERAGE(NJ6:NJ9)</f>
        <v>0</v>
      </c>
      <c r="NK10" s="115"/>
      <c r="NL10" s="115"/>
      <c r="NM10" s="116">
        <f>SUM(NM6:NM9)</f>
        <v>93</v>
      </c>
      <c r="NN10" s="116">
        <f>SUM(NN6:NN9)</f>
        <v>244</v>
      </c>
      <c r="NO10" s="116">
        <f>SUM(NO6:NO9)</f>
        <v>83</v>
      </c>
      <c r="NP10" s="143">
        <f t="shared" si="2"/>
        <v>0.89247311827956988</v>
      </c>
      <c r="NQ10" s="116">
        <f>SUM(NQ6:NQ9)</f>
        <v>82</v>
      </c>
      <c r="NR10" s="143">
        <f>AVERAGE(NR6:NR9)</f>
        <v>0.87273550724637683</v>
      </c>
      <c r="NS10" s="116">
        <f>SUM(NS6:NS9)</f>
        <v>1</v>
      </c>
      <c r="NT10" s="143">
        <f>AVERAGE(NT6:NT9)</f>
        <v>1.0869565217391304E-2</v>
      </c>
      <c r="NU10" s="116">
        <f>SUM(NU6:NU9)</f>
        <v>0</v>
      </c>
      <c r="NV10" s="143">
        <f>AVERAGE(NV6:NV9)</f>
        <v>0</v>
      </c>
      <c r="NW10" s="116"/>
      <c r="NX10" s="116"/>
      <c r="NY10" s="144">
        <f>SUM(NY6:NY9)</f>
        <v>78</v>
      </c>
      <c r="NZ10" s="118">
        <f>SUM(NZ6:NZ9)</f>
        <v>78</v>
      </c>
      <c r="OA10" s="119">
        <f t="shared" si="68"/>
        <v>1</v>
      </c>
      <c r="OB10" s="118">
        <f>SUM(OB6:OB9)</f>
        <v>73</v>
      </c>
      <c r="OC10" s="119">
        <f>AVERAGE(OC6:OC9)</f>
        <v>0.90476190476190466</v>
      </c>
      <c r="OD10" s="118">
        <f>SUM(OD6:OD9)</f>
        <v>1</v>
      </c>
      <c r="OE10" s="119">
        <f>AVERAGE(OE6:OE9)</f>
        <v>3.5714285714285712E-2</v>
      </c>
      <c r="OF10" s="118">
        <f>SUM(OF6:OF9)</f>
        <v>0</v>
      </c>
      <c r="OG10" s="119">
        <f>AVERAGE(OG6:OG9)</f>
        <v>0</v>
      </c>
      <c r="OH10" s="119"/>
      <c r="OI10" s="119"/>
      <c r="OJ10" s="120">
        <f>SUM(OJ7:OJ9)</f>
        <v>15</v>
      </c>
      <c r="OK10" s="120">
        <f>SUM(OK7:OK9)</f>
        <v>13</v>
      </c>
      <c r="OL10" s="120">
        <f>SUM(OL7:OL9)</f>
        <v>10</v>
      </c>
      <c r="OM10" s="121">
        <f>AVERAGE(OM7:OM9)</f>
        <v>0.64166666666666672</v>
      </c>
      <c r="ON10" s="120">
        <f t="shared" ref="ON10" si="178">SUM(ON7:ON9)</f>
        <v>0</v>
      </c>
      <c r="OO10" s="121">
        <f t="shared" ref="OO10" si="179">AVERAGE(OO7:OO9)</f>
        <v>0</v>
      </c>
      <c r="OP10" s="120">
        <f t="shared" ref="OP10" si="180">SUM(OP7:OP9)</f>
        <v>0</v>
      </c>
      <c r="OQ10" s="121">
        <f t="shared" ref="OQ10" si="181">AVERAGE(OQ7:OQ9)</f>
        <v>0</v>
      </c>
      <c r="OR10" s="120"/>
      <c r="OS10" s="120"/>
      <c r="OT10" s="123">
        <f>SUM(OT6:OT9)</f>
        <v>5</v>
      </c>
      <c r="OU10" s="123">
        <f>SUM(OU6:OU9)</f>
        <v>2</v>
      </c>
      <c r="OV10" s="123">
        <f>SUM(OV9)</f>
        <v>3</v>
      </c>
      <c r="OW10" s="124">
        <f>AVERAGE(OW9)</f>
        <v>0.6</v>
      </c>
      <c r="OX10" s="123">
        <f t="shared" ref="OX10" si="182">SUM(OX9)</f>
        <v>1</v>
      </c>
      <c r="OY10" s="124">
        <f t="shared" ref="OY10" si="183">AVERAGE(OY9)</f>
        <v>0.33333333333333331</v>
      </c>
      <c r="OZ10" s="123">
        <f t="shared" ref="OZ10" si="184">SUM(OZ9)</f>
        <v>0</v>
      </c>
      <c r="PA10" s="124">
        <f t="shared" ref="PA10" si="185">AVERAGE(PA9)</f>
        <v>0</v>
      </c>
      <c r="PB10" s="123"/>
      <c r="PC10" s="123"/>
      <c r="PD10" s="125">
        <f>SUM(PD6:PD9)</f>
        <v>193</v>
      </c>
      <c r="PE10" s="142">
        <f t="shared" si="72"/>
        <v>0.96019900497512434</v>
      </c>
    </row>
    <row r="11" spans="1:421" ht="144.6" customHeight="1">
      <c r="A11" s="300" t="s">
        <v>57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0"/>
      <c r="BG11" s="300"/>
      <c r="BH11" s="300"/>
      <c r="BI11" s="300"/>
      <c r="BJ11" s="300"/>
      <c r="BK11" s="300"/>
      <c r="BL11" s="300"/>
      <c r="BM11" s="300"/>
      <c r="BN11" s="300"/>
      <c r="BO11" s="300"/>
      <c r="BP11" s="300"/>
      <c r="BQ11" s="300"/>
      <c r="BR11" s="300"/>
      <c r="BS11" s="300"/>
      <c r="BT11" s="300"/>
      <c r="BU11" s="300"/>
      <c r="BV11" s="300"/>
      <c r="BW11" s="300"/>
      <c r="BX11" s="300"/>
      <c r="BY11" s="300"/>
      <c r="BZ11" s="300"/>
      <c r="CA11" s="300"/>
      <c r="CB11" s="300"/>
      <c r="CC11" s="300"/>
      <c r="CD11" s="300"/>
      <c r="CE11" s="300"/>
      <c r="CF11" s="300"/>
      <c r="CG11" s="300"/>
      <c r="CH11" s="300"/>
      <c r="CI11" s="300"/>
      <c r="CJ11" s="300"/>
      <c r="CK11" s="300"/>
      <c r="CL11" s="300"/>
      <c r="CM11" s="300"/>
      <c r="CN11" s="300"/>
      <c r="CO11" s="300"/>
      <c r="CP11" s="300"/>
      <c r="CQ11" s="300"/>
      <c r="CR11" s="300"/>
      <c r="CS11" s="300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  <c r="DR11" s="300"/>
      <c r="DS11" s="300"/>
      <c r="DT11" s="300"/>
      <c r="DU11" s="300"/>
      <c r="DV11" s="300"/>
      <c r="DW11" s="300"/>
      <c r="DX11" s="300"/>
      <c r="DY11" s="300"/>
      <c r="DZ11" s="300"/>
      <c r="EA11" s="300"/>
      <c r="EB11" s="300"/>
      <c r="EC11" s="300"/>
      <c r="ED11" s="300"/>
      <c r="EE11" s="300"/>
      <c r="EF11" s="300"/>
      <c r="EG11" s="300"/>
      <c r="EH11" s="300"/>
      <c r="EI11" s="300"/>
      <c r="EJ11" s="300"/>
      <c r="EK11" s="300"/>
      <c r="EL11" s="300"/>
      <c r="EM11" s="300"/>
      <c r="EN11" s="300"/>
      <c r="EO11" s="300"/>
      <c r="EP11" s="300"/>
      <c r="EQ11" s="300"/>
      <c r="ER11" s="300"/>
      <c r="ES11" s="300"/>
      <c r="ET11" s="300"/>
      <c r="EU11" s="300"/>
      <c r="EV11" s="300"/>
      <c r="EW11" s="300"/>
      <c r="EX11" s="300"/>
      <c r="EY11" s="300"/>
      <c r="EZ11" s="300"/>
      <c r="FA11" s="300"/>
      <c r="FB11" s="300"/>
      <c r="FC11" s="300"/>
      <c r="FD11" s="300"/>
      <c r="FE11" s="300"/>
      <c r="FF11" s="300"/>
      <c r="FG11" s="300"/>
      <c r="FH11" s="300"/>
      <c r="FI11" s="300"/>
      <c r="FJ11" s="300"/>
      <c r="FK11" s="300"/>
      <c r="FL11" s="300"/>
      <c r="FM11" s="300"/>
      <c r="FN11" s="300"/>
      <c r="FO11" s="300"/>
      <c r="FP11" s="300"/>
      <c r="FQ11" s="300"/>
      <c r="FR11" s="300"/>
      <c r="FS11" s="300"/>
      <c r="FT11" s="300"/>
      <c r="FU11" s="300"/>
      <c r="FV11" s="300"/>
      <c r="FW11" s="300"/>
      <c r="FX11" s="300"/>
      <c r="FY11" s="300"/>
      <c r="FZ11" s="300"/>
      <c r="GA11" s="300"/>
      <c r="GB11" s="300"/>
      <c r="GC11" s="300"/>
      <c r="GD11" s="300"/>
      <c r="GE11" s="300"/>
      <c r="GF11" s="300"/>
      <c r="GG11" s="300"/>
      <c r="GH11" s="300"/>
      <c r="GI11" s="300"/>
      <c r="GJ11" s="300"/>
      <c r="GK11" s="300"/>
      <c r="GL11" s="300"/>
      <c r="GM11" s="300"/>
      <c r="GN11" s="300"/>
      <c r="GO11" s="300"/>
      <c r="GP11" s="300"/>
      <c r="GQ11" s="300"/>
      <c r="GR11" s="300"/>
      <c r="GS11" s="300"/>
      <c r="GT11" s="300"/>
      <c r="GU11" s="300"/>
      <c r="GV11" s="300"/>
      <c r="GW11" s="300"/>
      <c r="GX11" s="300"/>
      <c r="GY11" s="300"/>
      <c r="GZ11" s="300"/>
      <c r="HA11" s="300"/>
      <c r="HB11" s="300"/>
      <c r="HC11" s="300"/>
      <c r="HD11" s="300"/>
      <c r="HE11" s="300"/>
      <c r="HF11" s="300"/>
      <c r="HG11" s="300"/>
      <c r="HH11" s="300"/>
      <c r="HI11" s="300"/>
      <c r="HJ11" s="300"/>
      <c r="HK11" s="300"/>
      <c r="HL11" s="300"/>
      <c r="HM11" s="300"/>
      <c r="HN11" s="300"/>
      <c r="HO11" s="300"/>
      <c r="HP11" s="300"/>
      <c r="HQ11" s="300"/>
      <c r="HR11" s="300"/>
      <c r="HS11" s="300"/>
      <c r="HT11" s="300"/>
      <c r="HU11" s="300"/>
      <c r="HV11" s="300"/>
      <c r="HW11" s="300"/>
      <c r="HX11" s="300"/>
      <c r="HY11" s="300"/>
      <c r="HZ11" s="300"/>
      <c r="IA11" s="300"/>
      <c r="IB11" s="300"/>
      <c r="IC11" s="300"/>
      <c r="ID11" s="300"/>
      <c r="IE11" s="300"/>
      <c r="IF11" s="300"/>
      <c r="IG11" s="300"/>
      <c r="IH11" s="300"/>
      <c r="II11" s="300"/>
      <c r="IJ11" s="300"/>
      <c r="IK11" s="300"/>
      <c r="IL11" s="300"/>
      <c r="IM11" s="300"/>
      <c r="IN11" s="300"/>
      <c r="IO11" s="300"/>
      <c r="IP11" s="300"/>
      <c r="IQ11" s="300"/>
      <c r="IR11" s="300"/>
      <c r="IS11" s="300"/>
      <c r="IT11" s="300"/>
      <c r="IU11" s="300"/>
      <c r="IV11" s="300"/>
      <c r="IW11" s="300"/>
      <c r="IX11" s="300"/>
      <c r="IY11" s="300"/>
      <c r="IZ11" s="300"/>
      <c r="JA11" s="300"/>
      <c r="JB11" s="300"/>
      <c r="JC11" s="300"/>
      <c r="JD11" s="300"/>
      <c r="JE11" s="300"/>
      <c r="JF11" s="300"/>
      <c r="JG11" s="300"/>
      <c r="JH11" s="300"/>
      <c r="JI11" s="300"/>
      <c r="JJ11" s="300"/>
      <c r="JK11" s="300"/>
      <c r="JL11" s="300"/>
      <c r="JM11" s="300"/>
      <c r="JN11" s="300"/>
      <c r="JO11" s="300"/>
      <c r="JP11" s="300"/>
      <c r="JQ11" s="300"/>
      <c r="JR11" s="300"/>
      <c r="JS11" s="300"/>
      <c r="JT11" s="300"/>
      <c r="JU11" s="300"/>
      <c r="JV11" s="300"/>
      <c r="JW11" s="300"/>
      <c r="JX11" s="300"/>
      <c r="JY11" s="300"/>
      <c r="JZ11" s="300"/>
      <c r="KA11" s="300"/>
      <c r="KB11" s="300"/>
      <c r="KC11" s="300"/>
      <c r="KD11" s="300"/>
      <c r="KE11" s="300"/>
      <c r="KF11" s="300"/>
      <c r="KG11" s="300"/>
      <c r="KH11" s="300"/>
      <c r="KI11" s="300"/>
      <c r="KJ11" s="300"/>
      <c r="KK11" s="300"/>
      <c r="KL11" s="300"/>
      <c r="KM11" s="300"/>
      <c r="KN11" s="300"/>
      <c r="KO11" s="300"/>
      <c r="KP11" s="300"/>
      <c r="KQ11" s="300"/>
      <c r="KR11" s="300"/>
      <c r="KS11" s="300"/>
      <c r="KT11" s="300"/>
      <c r="KU11" s="300"/>
      <c r="KV11" s="300"/>
      <c r="KW11" s="300"/>
      <c r="KX11" s="300"/>
      <c r="KY11" s="300"/>
      <c r="KZ11" s="300"/>
      <c r="LA11" s="300"/>
      <c r="LB11" s="300"/>
      <c r="LC11" s="300"/>
      <c r="LD11" s="300"/>
      <c r="LE11" s="300"/>
      <c r="LF11" s="300"/>
      <c r="LG11" s="300"/>
      <c r="LH11" s="300"/>
      <c r="LI11" s="300"/>
      <c r="LJ11" s="300"/>
      <c r="LK11" s="300"/>
      <c r="LL11" s="300"/>
      <c r="LM11" s="300"/>
      <c r="LN11" s="300"/>
      <c r="LO11" s="300"/>
      <c r="LP11" s="300"/>
      <c r="LQ11" s="300"/>
      <c r="LR11" s="300"/>
      <c r="LS11" s="300"/>
      <c r="LT11" s="300"/>
      <c r="LU11" s="300"/>
      <c r="LV11" s="300"/>
      <c r="LW11" s="300"/>
      <c r="LX11" s="300"/>
      <c r="LY11" s="300"/>
      <c r="LZ11" s="300"/>
      <c r="MA11" s="300"/>
      <c r="MB11" s="300"/>
      <c r="MC11" s="300"/>
      <c r="MD11" s="300"/>
      <c r="ME11" s="300"/>
      <c r="MF11" s="300"/>
      <c r="MG11" s="300"/>
      <c r="MH11" s="300"/>
      <c r="MI11" s="300"/>
      <c r="MJ11" s="300"/>
      <c r="MK11" s="300"/>
      <c r="ML11" s="300"/>
      <c r="MM11" s="300"/>
      <c r="MN11" s="300"/>
      <c r="MO11" s="300"/>
      <c r="MP11" s="300"/>
      <c r="MQ11" s="300"/>
      <c r="MR11" s="300"/>
      <c r="MS11" s="300"/>
      <c r="MT11" s="300"/>
      <c r="MU11" s="300"/>
      <c r="MV11" s="300"/>
      <c r="MW11" s="300"/>
      <c r="MX11" s="300"/>
      <c r="MY11" s="300"/>
      <c r="MZ11" s="300"/>
      <c r="NA11" s="300"/>
      <c r="NB11" s="300"/>
      <c r="NC11" s="300"/>
      <c r="ND11" s="300"/>
      <c r="NE11" s="300"/>
      <c r="NF11" s="300"/>
      <c r="NG11" s="300"/>
      <c r="NH11" s="300"/>
      <c r="NI11" s="300"/>
      <c r="NJ11" s="300"/>
      <c r="NK11" s="300"/>
      <c r="NL11" s="300"/>
      <c r="NM11" s="300"/>
      <c r="NN11" s="300"/>
      <c r="NO11" s="300"/>
      <c r="NP11" s="300"/>
      <c r="NQ11" s="300"/>
      <c r="NR11" s="300"/>
      <c r="NS11" s="300"/>
      <c r="NT11" s="300"/>
      <c r="NU11" s="300"/>
      <c r="NV11" s="300"/>
      <c r="NW11" s="300"/>
      <c r="NX11" s="300"/>
      <c r="NY11" s="300"/>
      <c r="NZ11" s="300"/>
      <c r="OA11" s="300"/>
      <c r="OB11" s="300"/>
      <c r="OC11" s="300"/>
      <c r="OD11" s="300"/>
      <c r="OE11" s="300"/>
      <c r="OF11" s="300"/>
      <c r="OG11" s="300"/>
      <c r="OH11" s="300"/>
      <c r="OI11" s="300"/>
      <c r="OJ11" s="300"/>
      <c r="OK11" s="300"/>
      <c r="OL11" s="300"/>
      <c r="OM11" s="300"/>
      <c r="ON11" s="300"/>
      <c r="OO11" s="300"/>
      <c r="OP11" s="300"/>
      <c r="OQ11" s="300"/>
      <c r="OR11" s="300"/>
      <c r="OS11" s="300"/>
      <c r="OT11" s="300"/>
      <c r="OU11" s="300"/>
      <c r="OV11" s="300"/>
      <c r="OW11" s="300"/>
      <c r="OX11" s="300"/>
      <c r="OY11" s="300"/>
      <c r="OZ11" s="300"/>
      <c r="PA11" s="300"/>
      <c r="PB11" s="300"/>
      <c r="PC11" s="300"/>
      <c r="PD11" s="300"/>
      <c r="PE11" s="300"/>
    </row>
  </sheetData>
  <mergeCells count="80">
    <mergeCell ref="BR2:DV2"/>
    <mergeCell ref="BR3:BR5"/>
    <mergeCell ref="BS3:CZ3"/>
    <mergeCell ref="DA3:DT3"/>
    <mergeCell ref="DU3:DU5"/>
    <mergeCell ref="DV3:DV5"/>
    <mergeCell ref="BS4:CC4"/>
    <mergeCell ref="CD4:CO4"/>
    <mergeCell ref="CP4:CZ4"/>
    <mergeCell ref="DA4:DJ4"/>
    <mergeCell ref="DK4:DT4"/>
    <mergeCell ref="A1:PE1"/>
    <mergeCell ref="NA2:PE2"/>
    <mergeCell ref="NA3:NA5"/>
    <mergeCell ref="NB3:OI3"/>
    <mergeCell ref="OJ3:PC3"/>
    <mergeCell ref="EI4:ET4"/>
    <mergeCell ref="EU4:FE4"/>
    <mergeCell ref="FF4:FO4"/>
    <mergeCell ref="FP4:FY4"/>
    <mergeCell ref="IG3:IG5"/>
    <mergeCell ref="IH3:JO3"/>
    <mergeCell ref="IH4:IR4"/>
    <mergeCell ref="IS4:JD4"/>
    <mergeCell ref="JE4:JO4"/>
    <mergeCell ref="JP4:JY4"/>
    <mergeCell ref="GB2:IF2"/>
    <mergeCell ref="A11:PE11"/>
    <mergeCell ref="A2:A5"/>
    <mergeCell ref="PD3:PD5"/>
    <mergeCell ref="PE3:PE5"/>
    <mergeCell ref="NB4:NH4"/>
    <mergeCell ref="NM4:NX4"/>
    <mergeCell ref="NY4:OI4"/>
    <mergeCell ref="OJ4:OS4"/>
    <mergeCell ref="OT4:PC4"/>
    <mergeCell ref="DW2:GA2"/>
    <mergeCell ref="DW3:DW5"/>
    <mergeCell ref="DX3:FE3"/>
    <mergeCell ref="FF3:FY3"/>
    <mergeCell ref="FZ3:FZ5"/>
    <mergeCell ref="GA3:GA5"/>
    <mergeCell ref="DX4:EH4"/>
    <mergeCell ref="GB3:GB5"/>
    <mergeCell ref="GC3:HJ3"/>
    <mergeCell ref="HK3:ID3"/>
    <mergeCell ref="IE3:IE5"/>
    <mergeCell ref="IF3:IF5"/>
    <mergeCell ref="GC4:GM4"/>
    <mergeCell ref="GN4:GY4"/>
    <mergeCell ref="GZ4:HJ4"/>
    <mergeCell ref="HK4:HT4"/>
    <mergeCell ref="HU4:ID4"/>
    <mergeCell ref="IG2:KU2"/>
    <mergeCell ref="JP3:KK3"/>
    <mergeCell ref="KT3:KT5"/>
    <mergeCell ref="KU3:KU5"/>
    <mergeCell ref="JZ4:KI4"/>
    <mergeCell ref="KJ4:KS4"/>
    <mergeCell ref="KV2:MZ2"/>
    <mergeCell ref="KV3:KV5"/>
    <mergeCell ref="KW3:MD3"/>
    <mergeCell ref="ME3:MX3"/>
    <mergeCell ref="MY3:MY5"/>
    <mergeCell ref="MZ3:MZ5"/>
    <mergeCell ref="KW4:LC4"/>
    <mergeCell ref="LH4:LS4"/>
    <mergeCell ref="LT4:MD4"/>
    <mergeCell ref="ME4:MN4"/>
    <mergeCell ref="MO4:MX4"/>
    <mergeCell ref="B2:BQ2"/>
    <mergeCell ref="B3:B5"/>
    <mergeCell ref="C3:AJ3"/>
    <mergeCell ref="C4:M4"/>
    <mergeCell ref="N4:Y4"/>
    <mergeCell ref="Z4:AJ4"/>
    <mergeCell ref="AK4:AU4"/>
    <mergeCell ref="AV4:BF4"/>
    <mergeCell ref="BG4:BQ4"/>
    <mergeCell ref="AK3:BQ3"/>
  </mergeCells>
  <phoneticPr fontId="3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108-114運技三系原民二職</vt:lpstr>
      <vt:lpstr>108-114學士班四系</vt:lpstr>
      <vt:lpstr>'108-114運技三系原民二職'!Print_Titles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招生組</dc:creator>
  <cp:lastModifiedBy>admin</cp:lastModifiedBy>
  <cp:lastPrinted>2025-07-30T00:15:08Z</cp:lastPrinted>
  <dcterms:created xsi:type="dcterms:W3CDTF">2005-06-01T05:46:06Z</dcterms:created>
  <dcterms:modified xsi:type="dcterms:W3CDTF">2025-12-30T04:16:31Z</dcterms:modified>
</cp:coreProperties>
</file>